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P:\HousingContractAdministration\Continuum of Care\2026 CoC Application\GIW\FINAL HUD APPROVED GIW (USE THIS)\"/>
    </mc:Choice>
  </mc:AlternateContent>
  <xr:revisionPtr revIDLastSave="0" documentId="8_{B25F3DF0-BC65-41F3-9ABB-492B8C41A408}" xr6:coauthVersionLast="47" xr6:coauthVersionMax="47" xr10:uidLastSave="{00000000-0000-0000-0000-000000000000}"/>
  <bookViews>
    <workbookView xWindow="-28920" yWindow="-15" windowWidth="29040" windowHeight="15720" xr2:uid="{04E26779-DD6B-4DA0-963B-5FB876738F90}"/>
  </bookViews>
  <sheets>
    <sheet name="FY 2026 GIW" sheetId="1" r:id="rId1"/>
  </sheets>
  <definedNames>
    <definedName name="_xlnm._FilterDatabase" localSheetId="0" hidden="1">'FY 2026 GIW'!$A$10:$Y$98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98" i="1" l="1"/>
  <c r="X98" i="1"/>
  <c r="Y97" i="1"/>
  <c r="X97" i="1"/>
  <c r="Y96" i="1"/>
  <c r="X96" i="1"/>
  <c r="Y95" i="1"/>
  <c r="X95" i="1"/>
  <c r="Y94" i="1"/>
  <c r="X94" i="1"/>
  <c r="Y93" i="1"/>
  <c r="X93" i="1"/>
  <c r="Y92" i="1"/>
  <c r="X92" i="1"/>
  <c r="Y91" i="1"/>
  <c r="X91" i="1"/>
  <c r="Y90" i="1"/>
  <c r="X90" i="1"/>
  <c r="Y89" i="1"/>
  <c r="X89" i="1"/>
  <c r="Y88" i="1"/>
  <c r="X88" i="1"/>
  <c r="Y87" i="1"/>
  <c r="X87" i="1"/>
  <c r="Y86" i="1"/>
  <c r="X86" i="1"/>
  <c r="Y85" i="1"/>
  <c r="X85" i="1"/>
  <c r="Y84" i="1"/>
  <c r="X84" i="1"/>
  <c r="Y83" i="1"/>
  <c r="X83" i="1"/>
  <c r="Y82" i="1"/>
  <c r="X82" i="1"/>
  <c r="Y81" i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B5" i="1" s="1"/>
  <c r="C5" i="1" s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7" i="1" l="1"/>
  <c r="B6" i="1"/>
  <c r="C6" i="1" s="1"/>
</calcChain>
</file>

<file path=xl/sharedStrings.xml><?xml version="1.0" encoding="utf-8"?>
<sst xmlns="http://schemas.openxmlformats.org/spreadsheetml/2006/main" count="495" uniqueCount="220">
  <si>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</si>
  <si>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</si>
  <si>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</si>
  <si>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</si>
  <si>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</si>
  <si>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</si>
  <si>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</si>
  <si>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</si>
  <si>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</si>
  <si>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</si>
  <si>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</si>
  <si>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</si>
  <si>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</si>
  <si>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</si>
  <si>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</si>
  <si>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</si>
  <si>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</si>
  <si>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</si>
  <si>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</si>
  <si>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</si>
  <si>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</si>
  <si>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</si>
  <si>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</si>
  <si>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</si>
  <si>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</si>
  <si>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</si>
  <si>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</si>
  <si>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</si>
  <si>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</si>
  <si>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</si>
  <si>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</si>
  <si>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</si>
  <si>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</si>
  <si>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</si>
  <si>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</si>
  <si>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KY-500</t>
  </si>
  <si>
    <t>Welcome House, Inc.</t>
  </si>
  <si>
    <t>Gaining Access through Programs and Services</t>
  </si>
  <si>
    <t>KY0010L4I002518</t>
  </si>
  <si>
    <t>SSO</t>
  </si>
  <si>
    <t/>
  </si>
  <si>
    <t>Louisville</t>
  </si>
  <si>
    <t>Kentucky Balance of State CoC</t>
  </si>
  <si>
    <t xml:space="preserve">Kentucky Housing Corporation </t>
  </si>
  <si>
    <t>Kentucky Housing Corporation</t>
  </si>
  <si>
    <t>Harlan Permanent Housing Program</t>
  </si>
  <si>
    <t>KY0012L4I002518</t>
  </si>
  <si>
    <t>PH</t>
  </si>
  <si>
    <t>Merryman House Permanent Housing</t>
  </si>
  <si>
    <t>KY0014L4I002518</t>
  </si>
  <si>
    <t>Homeless Services Project</t>
  </si>
  <si>
    <t>KY0017L4I002518</t>
  </si>
  <si>
    <t>Kentucky Homeless Management Information System</t>
  </si>
  <si>
    <t>KY0019L4I002518</t>
  </si>
  <si>
    <t>Kentucky River Community Care PH - TRA</t>
  </si>
  <si>
    <t>KY0020L4I002518</t>
  </si>
  <si>
    <t>Actual Rent</t>
  </si>
  <si>
    <t>CAC PSH</t>
  </si>
  <si>
    <t>KY0022L4I002518</t>
  </si>
  <si>
    <t>CCCS RRH Program</t>
  </si>
  <si>
    <t>KY0024L4I002518</t>
  </si>
  <si>
    <t>FMR</t>
  </si>
  <si>
    <t>LifeSkills PH TBRA Combined</t>
  </si>
  <si>
    <t>KY0025L4I002518</t>
  </si>
  <si>
    <t>Northern Kentucky Permanent Housing Program</t>
  </si>
  <si>
    <t>KY0026L4I002518</t>
  </si>
  <si>
    <t>CILO Supportive Housing Program</t>
  </si>
  <si>
    <t>KY0027L4I002518</t>
  </si>
  <si>
    <t>PEACE Housing Program</t>
  </si>
  <si>
    <t>KY0030L4I002518</t>
  </si>
  <si>
    <t>Independent Living Options, Inc.</t>
  </si>
  <si>
    <t>Housing for People with Disabilities</t>
  </si>
  <si>
    <t>KY0032L4I002518</t>
  </si>
  <si>
    <t>Safe Harbor Transitional Housing</t>
  </si>
  <si>
    <t>KY0039L4I002518</t>
  </si>
  <si>
    <t>TH</t>
  </si>
  <si>
    <t>Southeast Kentucky Homeless and Housing Alliance</t>
  </si>
  <si>
    <t>KY0042L4I002518</t>
  </si>
  <si>
    <t>HHCK BOS PSH</t>
  </si>
  <si>
    <t>KY0106L4I002514</t>
  </si>
  <si>
    <t>Pennyroyal PSH</t>
  </si>
  <si>
    <t>KY0110L4I002516</t>
  </si>
  <si>
    <t>Region 6 Permanent Housing Project</t>
  </si>
  <si>
    <t>KY0113L4I002513</t>
  </si>
  <si>
    <t>King's Crossing</t>
  </si>
  <si>
    <t>KY0114L4I002515</t>
  </si>
  <si>
    <t>KYHMIS Consolidation</t>
  </si>
  <si>
    <t>KY0116L4I002515</t>
  </si>
  <si>
    <t>LivWell PSH</t>
  </si>
  <si>
    <t>KY0120L4I002509</t>
  </si>
  <si>
    <t>Welcome House FIVCO PSH</t>
  </si>
  <si>
    <t>KY0121L4I002514</t>
  </si>
  <si>
    <t>Kentucky River Community Care PH - SRA</t>
  </si>
  <si>
    <t>KY0122L4I002510</t>
  </si>
  <si>
    <t>Mountain Comprehensive Care Shelter Plus Care Program</t>
  </si>
  <si>
    <t>KY0123L4I002509</t>
  </si>
  <si>
    <t>MCC Shelby Valley Independent Living Program</t>
  </si>
  <si>
    <t>KY0127L4I002512</t>
  </si>
  <si>
    <t>Gateway House Rapid Rehousing Program Expansion</t>
  </si>
  <si>
    <t>KY0151L4I002510</t>
  </si>
  <si>
    <t>Jarnigan Place RRH</t>
  </si>
  <si>
    <t>KY0152L4I002510</t>
  </si>
  <si>
    <t>ZeroV Bos RRH</t>
  </si>
  <si>
    <t>KY0154L4I002510</t>
  </si>
  <si>
    <t>Northern Kentucky Permanent Supportive Housing Program</t>
  </si>
  <si>
    <t>KY0155L4I002510</t>
  </si>
  <si>
    <t>Northern Kentucky Rapid Rehousing Program</t>
  </si>
  <si>
    <t>KY0156L4I002510</t>
  </si>
  <si>
    <t>Housing First Balance of State Region 6</t>
  </si>
  <si>
    <t>KY0157L4I002510</t>
  </si>
  <si>
    <t>Welcome House CoC RRH Consolidation</t>
  </si>
  <si>
    <t>KY0168L4I002509</t>
  </si>
  <si>
    <t>Mountain Comprehensive Care Center</t>
  </si>
  <si>
    <t>Layne House Apartments</t>
  </si>
  <si>
    <t>KY0169L4I002509</t>
  </si>
  <si>
    <t>Community Action Council for Lexington-Fayette, Bourbon, Har</t>
  </si>
  <si>
    <t>Crisis and Housing Support</t>
  </si>
  <si>
    <t>KY0182L4I002508</t>
  </si>
  <si>
    <t>Joint TH &amp; PH-RRH</t>
  </si>
  <si>
    <t>Northern Kentucky Coordinated Entry</t>
  </si>
  <si>
    <t>KY0183L4I002508</t>
  </si>
  <si>
    <t>Kentucky River Community Care, Inc.</t>
  </si>
  <si>
    <t>Kentucky River Community Care-CoC Coordinated Entry KY0185 FY2024</t>
  </si>
  <si>
    <t>KY0185L4I002508</t>
  </si>
  <si>
    <t>Mountain Housing SRA</t>
  </si>
  <si>
    <t>KY0187L4I002508</t>
  </si>
  <si>
    <t>Homeless &amp; Housing Coalition of Kentucky</t>
  </si>
  <si>
    <t>Region 6 Coordinated Entry</t>
  </si>
  <si>
    <t>KY0188L4I002508</t>
  </si>
  <si>
    <t>Clark County Homeless Coalition, Inc</t>
  </si>
  <si>
    <t>CCHC Joint Th-RRH 2024</t>
  </si>
  <si>
    <t>KY0204L4I002506</t>
  </si>
  <si>
    <t>Big Sandy Coordinated Entry</t>
  </si>
  <si>
    <t>KY0205L4I002507</t>
  </si>
  <si>
    <t>Barren River Area Safe Space, Inc.</t>
  </si>
  <si>
    <t>BRASS Joint TH_RRH DV BONUS</t>
  </si>
  <si>
    <t>KY0206D4I002507</t>
  </si>
  <si>
    <t>DV</t>
  </si>
  <si>
    <t>ZeroV</t>
  </si>
  <si>
    <t>ZeroV BoS DV Bonus RRH</t>
  </si>
  <si>
    <t>KY0207D4I002507</t>
  </si>
  <si>
    <t>Welcome House PSH</t>
  </si>
  <si>
    <t>KY0224L4I002506</t>
  </si>
  <si>
    <t>Welcome House: Buffalo Trace - Permanent Supportive Housing</t>
  </si>
  <si>
    <t>KY0243L4I002504</t>
  </si>
  <si>
    <t>KHC KY BoS CoC Coordinated Entry Project</t>
  </si>
  <si>
    <t>KY0245L4I002504</t>
  </si>
  <si>
    <t>Welcome House: Buffalo Trace - Coordinated Entry</t>
  </si>
  <si>
    <t>KY0246L4I002504</t>
  </si>
  <si>
    <t>New Vista of The Bluegrass, Inc</t>
  </si>
  <si>
    <t>New Vista BGADD PSH</t>
  </si>
  <si>
    <t>KY0247L4I002504</t>
  </si>
  <si>
    <t>KRCC YHDP RRH Renewal Project Application FY2024</t>
  </si>
  <si>
    <t>KY0248Y4I002504</t>
  </si>
  <si>
    <t>YHDP</t>
  </si>
  <si>
    <t>KRCC FY2024 YHDP RENEWAL TH</t>
  </si>
  <si>
    <t>KY0249Y4I002504</t>
  </si>
  <si>
    <t>KRCC FY2024 Renewal YHDP SSO GRANT</t>
  </si>
  <si>
    <t>KY0250Y4I002504</t>
  </si>
  <si>
    <t>KCEOC Community Action Partnership</t>
  </si>
  <si>
    <t>KCEOC-COC YHDP RRH Project FY 2024</t>
  </si>
  <si>
    <t>KY0251Y4I002504</t>
  </si>
  <si>
    <t>KCEOC-COC YHDP TH-Ryan's Place Project FY 2024</t>
  </si>
  <si>
    <t>KY0252Y4I002504</t>
  </si>
  <si>
    <t>Welcome House Buffalo Trace - Street Outreach</t>
  </si>
  <si>
    <t>KY0261R4I002501</t>
  </si>
  <si>
    <t>Welcome House Lake Cumberland - PSH</t>
  </si>
  <si>
    <t>KY0263R4I002501</t>
  </si>
  <si>
    <t>Welcome House Lake Cumberland - Street Outreach</t>
  </si>
  <si>
    <t>KY0264R4I002501</t>
  </si>
  <si>
    <t>Welcome House Gateway - PSH</t>
  </si>
  <si>
    <t>KY0265R4I002501</t>
  </si>
  <si>
    <t>Welcome House Gateway - Street Outreach</t>
  </si>
  <si>
    <t>KY0266R4I002501</t>
  </si>
  <si>
    <t>People First, Housing First Street Outreach</t>
  </si>
  <si>
    <t>KY0267R4I002501</t>
  </si>
  <si>
    <t>KCEOC Rural Street Outreach</t>
  </si>
  <si>
    <t>KY0268R4I002200</t>
  </si>
  <si>
    <t>KY BOS Housing Connector Team</t>
  </si>
  <si>
    <t>KY0269R4I002200</t>
  </si>
  <si>
    <t>CCHC PSH Bonus Project 2024</t>
  </si>
  <si>
    <t>KY0274L4I002503</t>
  </si>
  <si>
    <t>People First, Housing First RRH</t>
  </si>
  <si>
    <t>KY0282H4I002501</t>
  </si>
  <si>
    <t>MCCC Rural Street Outreach</t>
  </si>
  <si>
    <t>KY0283R4I002200</t>
  </si>
  <si>
    <t>CCHC Unsheltered PSH</t>
  </si>
  <si>
    <t>KY0284H4I002501</t>
  </si>
  <si>
    <t>Mountain Housing Big Sandy RRH</t>
  </si>
  <si>
    <t>KY0285H4I002200</t>
  </si>
  <si>
    <t>Welcome House Northern Kentucky - Unsheltered SSO</t>
  </si>
  <si>
    <t>KY0286H4I002501</t>
  </si>
  <si>
    <t>KYHMIS Unsheltered Project</t>
  </si>
  <si>
    <t>KY0287H4I002200</t>
  </si>
  <si>
    <t>Welcome House of Northern Kentucky, Inc.</t>
  </si>
  <si>
    <t>Welcome House Green River - Unsheltered PSH</t>
  </si>
  <si>
    <t>KY0289H4I002200</t>
  </si>
  <si>
    <t>Welcome House Green River - Unsheltered SO</t>
  </si>
  <si>
    <t>KY0290H4I002200</t>
  </si>
  <si>
    <t>The Salvation Army, A Georgia Corporation</t>
  </si>
  <si>
    <t>TSA Hopkinsville RRH Unsheltered Set Aside</t>
  </si>
  <si>
    <t>KY0291H4I002501</t>
  </si>
  <si>
    <t>TSA Hopkinsville PSH Unsheltered Homeless Set Aside</t>
  </si>
  <si>
    <t>KY0292H4I002501</t>
  </si>
  <si>
    <t>TSA Hopkinsville Unsheltered Street Out Reach</t>
  </si>
  <si>
    <t>KY0293H4I002501</t>
  </si>
  <si>
    <t>KCEOC-COC PSH</t>
  </si>
  <si>
    <t>KY0308L4I002502</t>
  </si>
  <si>
    <t>The Salvation Army Hopkinsville RRH</t>
  </si>
  <si>
    <t>KY0321L4I002501</t>
  </si>
  <si>
    <t>The Salvation Army Hopkinsville PSH</t>
  </si>
  <si>
    <t>KY0322L4I002501</t>
  </si>
  <si>
    <t>ZeroV BoS DVB RRH-2</t>
  </si>
  <si>
    <t>KY0323D4I002501</t>
  </si>
  <si>
    <t>Turning Point Domestic Violence Services, Inc.</t>
  </si>
  <si>
    <t>EMBRACE DV Bonus RRH Program</t>
  </si>
  <si>
    <t>KY0324D4I002501</t>
  </si>
  <si>
    <t>Gateway Homeless Coalition, Inc.</t>
  </si>
  <si>
    <t>Gateway Homeless Coalition PSH Project</t>
  </si>
  <si>
    <t>KY0329L4I002501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</si>
</sst>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BE2D5"/>
        <bgColor indexed="64"/>
      </patternFill>
    </fill>
    <fill>
      <patternFill patternType="solid">
        <fgColor rgb="FFDAF2D0"/>
        <bgColor indexed="64"/>
      </patternFill>
    </fill>
  </fills>
  <borders count="2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5">
    <xf numFmtId="0" fontId="0" fillId="0" borderId="0" xfId="0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</xf>
    <xf numFmtId="0" fontId="0" fillId="0" borderId="239" xfId="0" applyBorder="1" applyAlignment="1" applyProtection="1">
      <alignment horizontal="center" vertical="center"/>
      <protection locked="0"/>
    </xf>
    <xf numFmtId="164" fontId="8" fillId="0" borderId="240" xfId="0" applyNumberFormat="1" applyFont="1" applyBorder="1" applyAlignment="1" applyProtection="1">
      <alignment horizontal="center" vertical="center"/>
      <protection locked="0"/>
    </xf>
    <xf numFmtId="1" fontId="2" fillId="0" borderId="241" xfId="0" applyNumberFormat="1" applyFont="1" applyBorder="1" applyAlignment="1">
      <alignment horizontal="center" vertical="center"/>
    </xf>
    <xf numFmtId="0" fontId="0" fillId="0" borderId="242" xfId="0" applyBorder="1" applyAlignment="1" applyProtection="1">
      <alignment horizontal="center" vertical="center"/>
      <protection locked="0"/>
    </xf>
    <xf numFmtId="164" fontId="8" fillId="0" borderId="243" xfId="0" applyNumberFormat="1" applyFont="1" applyBorder="1" applyAlignment="1" applyProtection="1">
      <alignment horizontal="center" vertical="center"/>
      <protection locked="0"/>
    </xf>
    <xf numFmtId="1" fontId="2" fillId="0" borderId="244" xfId="0" applyNumberFormat="1" applyFont="1" applyBorder="1" applyAlignment="1">
      <alignment horizontal="center" vertical="center"/>
    </xf>
    <xf numFmtId="0" fontId="0" fillId="0" borderId="245" xfId="0" applyBorder="1" applyAlignment="1" applyProtection="1">
      <alignment horizontal="center" vertical="center"/>
      <protection locked="0"/>
    </xf>
    <xf numFmtId="164" fontId="8" fillId="0" borderId="246" xfId="0" applyNumberFormat="1" applyFont="1" applyBorder="1" applyAlignment="1" applyProtection="1">
      <alignment horizontal="center" vertical="center"/>
      <protection locked="0"/>
    </xf>
    <xf numFmtId="1" fontId="2" fillId="0" borderId="247" xfId="0" applyNumberFormat="1" applyFont="1" applyBorder="1" applyAlignment="1">
      <alignment horizontal="center" vertical="center"/>
    </xf>
    <xf numFmtId="0" fontId="0" fillId="0" borderId="248" xfId="0" applyBorder="1" applyAlignment="1" applyProtection="1">
      <alignment horizontal="center" vertical="center"/>
      <protection locked="0"/>
    </xf>
    <xf numFmtId="164" fontId="8" fillId="0" borderId="249" xfId="0" applyNumberFormat="1" applyFont="1" applyBorder="1" applyAlignment="1" applyProtection="1">
      <alignment horizontal="center" vertical="center"/>
      <protection locked="0"/>
    </xf>
    <xf numFmtId="1" fontId="2" fillId="0" borderId="250" xfId="0" applyNumberFormat="1" applyFont="1" applyBorder="1" applyAlignment="1">
      <alignment horizontal="center" vertical="center"/>
    </xf>
    <xf numFmtId="0" fontId="0" fillId="0" borderId="251" xfId="0" applyBorder="1" applyAlignment="1" applyProtection="1">
      <alignment horizontal="center" vertical="center"/>
      <protection locked="0"/>
    </xf>
    <xf numFmtId="164" fontId="8" fillId="0" borderId="252" xfId="0" applyNumberFormat="1" applyFont="1" applyBorder="1" applyAlignment="1" applyProtection="1">
      <alignment horizontal="center" vertical="center"/>
      <protection locked="0"/>
    </xf>
    <xf numFmtId="1" fontId="2" fillId="0" borderId="253" xfId="0" applyNumberFormat="1" applyFont="1" applyBorder="1" applyAlignment="1">
      <alignment horizontal="center" vertical="center"/>
    </xf>
    <xf numFmtId="0" fontId="0" fillId="0" borderId="254" xfId="0" applyBorder="1" applyAlignment="1" applyProtection="1">
      <alignment horizontal="center" vertical="center"/>
      <protection locked="0"/>
    </xf>
    <xf numFmtId="164" fontId="8" fillId="0" borderId="255" xfId="0" applyNumberFormat="1" applyFont="1" applyBorder="1" applyAlignment="1" applyProtection="1">
      <alignment horizontal="center" vertical="center"/>
      <protection locked="0"/>
    </xf>
    <xf numFmtId="1" fontId="2" fillId="0" borderId="256" xfId="0" applyNumberFormat="1" applyFont="1" applyBorder="1" applyAlignment="1">
      <alignment horizontal="center" vertical="center"/>
    </xf>
    <xf numFmtId="0" fontId="0" fillId="0" borderId="257" xfId="0" applyBorder="1" applyAlignment="1" applyProtection="1">
      <alignment horizontal="center" vertical="center"/>
      <protection locked="0"/>
    </xf>
    <xf numFmtId="164" fontId="8" fillId="0" borderId="258" xfId="0" applyNumberFormat="1" applyFont="1" applyBorder="1" applyAlignment="1" applyProtection="1">
      <alignment horizontal="center" vertical="center"/>
      <protection locked="0"/>
    </xf>
    <xf numFmtId="1" fontId="2" fillId="0" borderId="259" xfId="0" applyNumberFormat="1" applyFont="1" applyBorder="1" applyAlignment="1">
      <alignment horizontal="center" vertical="center"/>
    </xf>
    <xf numFmtId="0" fontId="0" fillId="0" borderId="260" xfId="0" applyBorder="1" applyAlignment="1" applyProtection="1">
      <alignment horizontal="center" vertical="center"/>
      <protection locked="0"/>
    </xf>
    <xf numFmtId="164" fontId="8" fillId="0" borderId="261" xfId="0" applyNumberFormat="1" applyFont="1" applyBorder="1" applyAlignment="1" applyProtection="1">
      <alignment horizontal="center" vertical="center"/>
      <protection locked="0"/>
    </xf>
    <xf numFmtId="1" fontId="2" fillId="0" borderId="262" xfId="0" applyNumberFormat="1" applyFont="1" applyBorder="1" applyAlignment="1">
      <alignment horizontal="center" vertical="center"/>
    </xf>
    <xf numFmtId="0" fontId="0" fillId="0" borderId="263" xfId="0" applyBorder="1" applyAlignment="1" applyProtection="1">
      <alignment horizontal="center" vertical="center"/>
      <protection locked="0"/>
    </xf>
    <xf numFmtId="164" fontId="8" fillId="0" borderId="264" xfId="0" applyNumberFormat="1" applyFont="1" applyBorder="1" applyAlignment="1" applyProtection="1">
      <alignment horizontal="center" vertical="center"/>
      <protection locked="0"/>
    </xf>
    <xf numFmtId="1" fontId="2" fillId="0" borderId="265" xfId="0" applyNumberFormat="1" applyFont="1" applyBorder="1" applyAlignment="1">
      <alignment horizontal="center" vertical="center"/>
    </xf>
    <xf numFmtId="0" fontId="0" fillId="0" borderId="266" xfId="0" applyBorder="1" applyAlignment="1" applyProtection="1">
      <alignment horizontal="center" vertical="center"/>
      <protection locked="0"/>
    </xf>
    <xf numFmtId="164" fontId="8" fillId="0" borderId="267" xfId="0" applyNumberFormat="1" applyFont="1" applyBorder="1" applyAlignment="1" applyProtection="1">
      <alignment horizontal="center" vertical="center"/>
      <protection locked="0"/>
    </xf>
    <xf numFmtId="1" fontId="2" fillId="0" borderId="26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</xf>
    <xf numFmtId="164" fontId="2" fillId="6" borderId="10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" fontId="2" fillId="0" borderId="13" xfId="0" applyNumberFormat="1" applyFont="1" applyBorder="1" applyAlignment="1" applyProtection="1">
      <alignment horizontal="center" vertical="center"/>
    </xf>
    <xf numFmtId="1" fontId="2" fillId="0" borderId="16" xfId="0" applyNumberFormat="1" applyFont="1" applyBorder="1" applyAlignment="1" applyProtection="1">
      <alignment horizontal="center" vertical="center"/>
    </xf>
    <xf numFmtId="1" fontId="2" fillId="0" borderId="19" xfId="0" applyNumberFormat="1" applyFont="1" applyBorder="1" applyAlignment="1" applyProtection="1">
      <alignment horizontal="center" vertical="center"/>
    </xf>
    <xf numFmtId="1" fontId="2" fillId="0" borderId="22" xfId="0" applyNumberFormat="1" applyFont="1" applyBorder="1" applyAlignment="1" applyProtection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/>
    </xf>
    <xf numFmtId="1" fontId="2" fillId="0" borderId="28" xfId="0" applyNumberFormat="1" applyFont="1" applyBorder="1" applyAlignment="1" applyProtection="1">
      <alignment horizontal="center" vertical="center"/>
    </xf>
    <xf numFmtId="1" fontId="2" fillId="0" borderId="31" xfId="0" applyNumberFormat="1" applyFont="1" applyBorder="1" applyAlignment="1" applyProtection="1">
      <alignment horizontal="center" vertical="center"/>
    </xf>
    <xf numFmtId="1" fontId="2" fillId="0" borderId="34" xfId="0" applyNumberFormat="1" applyFont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1" fontId="2" fillId="0" borderId="40" xfId="0" applyNumberFormat="1" applyFont="1" applyBorder="1" applyAlignment="1" applyProtection="1">
      <alignment horizontal="center" vertical="center"/>
    </xf>
    <xf numFmtId="1" fontId="2" fillId="0" borderId="43" xfId="0" applyNumberFormat="1" applyFont="1" applyBorder="1" applyAlignment="1" applyProtection="1">
      <alignment horizontal="center" vertical="center"/>
    </xf>
    <xf numFmtId="1" fontId="2" fillId="0" borderId="46" xfId="0" applyNumberFormat="1" applyFont="1" applyBorder="1" applyAlignment="1" applyProtection="1">
      <alignment horizontal="center" vertical="center"/>
    </xf>
    <xf numFmtId="1" fontId="2" fillId="0" borderId="49" xfId="0" applyNumberFormat="1" applyFont="1" applyBorder="1" applyAlignment="1" applyProtection="1">
      <alignment horizontal="center" vertical="center"/>
    </xf>
    <xf numFmtId="1" fontId="2" fillId="0" borderId="52" xfId="0" applyNumberFormat="1" applyFont="1" applyBorder="1" applyAlignment="1" applyProtection="1">
      <alignment horizontal="center" vertical="center"/>
    </xf>
    <xf numFmtId="1" fontId="2" fillId="0" borderId="55" xfId="0" applyNumberFormat="1" applyFont="1" applyBorder="1" applyAlignment="1" applyProtection="1">
      <alignment horizontal="center" vertical="center"/>
    </xf>
    <xf numFmtId="1" fontId="2" fillId="0" borderId="58" xfId="0" applyNumberFormat="1" applyFont="1" applyBorder="1" applyAlignment="1" applyProtection="1">
      <alignment horizontal="center" vertical="center"/>
    </xf>
    <xf numFmtId="1" fontId="2" fillId="0" borderId="61" xfId="0" applyNumberFormat="1" applyFont="1" applyBorder="1" applyAlignment="1" applyProtection="1">
      <alignment horizontal="center" vertical="center"/>
    </xf>
    <xf numFmtId="1" fontId="2" fillId="0" borderId="64" xfId="0" applyNumberFormat="1" applyFont="1" applyBorder="1" applyAlignment="1" applyProtection="1">
      <alignment horizontal="center" vertical="center"/>
    </xf>
    <xf numFmtId="1" fontId="2" fillId="0" borderId="67" xfId="0" applyNumberFormat="1" applyFont="1" applyBorder="1" applyAlignment="1" applyProtection="1">
      <alignment horizontal="center" vertical="center"/>
    </xf>
    <xf numFmtId="1" fontId="2" fillId="0" borderId="70" xfId="0" applyNumberFormat="1" applyFont="1" applyBorder="1" applyAlignment="1" applyProtection="1">
      <alignment horizontal="center" vertical="center"/>
    </xf>
    <xf numFmtId="1" fontId="2" fillId="0" borderId="73" xfId="0" applyNumberFormat="1" applyFont="1" applyBorder="1" applyAlignment="1" applyProtection="1">
      <alignment horizontal="center" vertical="center"/>
    </xf>
    <xf numFmtId="1" fontId="2" fillId="0" borderId="76" xfId="0" applyNumberFormat="1" applyFont="1" applyBorder="1" applyAlignment="1" applyProtection="1">
      <alignment horizontal="center" vertical="center"/>
    </xf>
    <xf numFmtId="1" fontId="2" fillId="0" borderId="79" xfId="0" applyNumberFormat="1" applyFont="1" applyBorder="1" applyAlignment="1" applyProtection="1">
      <alignment horizontal="center" vertical="center"/>
    </xf>
    <xf numFmtId="1" fontId="2" fillId="0" borderId="82" xfId="0" applyNumberFormat="1" applyFont="1" applyBorder="1" applyAlignment="1" applyProtection="1">
      <alignment horizontal="center" vertical="center"/>
    </xf>
    <xf numFmtId="1" fontId="2" fillId="0" borderId="85" xfId="0" applyNumberFormat="1" applyFont="1" applyBorder="1" applyAlignment="1" applyProtection="1">
      <alignment horizontal="center" vertical="center"/>
    </xf>
    <xf numFmtId="1" fontId="2" fillId="0" borderId="88" xfId="0" applyNumberFormat="1" applyFont="1" applyBorder="1" applyAlignment="1" applyProtection="1">
      <alignment horizontal="center" vertical="center"/>
    </xf>
    <xf numFmtId="1" fontId="2" fillId="0" borderId="91" xfId="0" applyNumberFormat="1" applyFont="1" applyBorder="1" applyAlignment="1" applyProtection="1">
      <alignment horizontal="center" vertical="center"/>
    </xf>
    <xf numFmtId="1" fontId="2" fillId="0" borderId="94" xfId="0" applyNumberFormat="1" applyFont="1" applyBorder="1" applyAlignment="1" applyProtection="1">
      <alignment horizontal="center" vertical="center"/>
    </xf>
    <xf numFmtId="1" fontId="2" fillId="0" borderId="97" xfId="0" applyNumberFormat="1" applyFont="1" applyBorder="1" applyAlignment="1" applyProtection="1">
      <alignment horizontal="center" vertical="center"/>
    </xf>
    <xf numFmtId="1" fontId="2" fillId="0" borderId="100" xfId="0" applyNumberFormat="1" applyFont="1" applyBorder="1" applyAlignment="1" applyProtection="1">
      <alignment horizontal="center" vertical="center"/>
    </xf>
    <xf numFmtId="1" fontId="2" fillId="0" borderId="103" xfId="0" applyNumberFormat="1" applyFont="1" applyBorder="1" applyAlignment="1" applyProtection="1">
      <alignment horizontal="center" vertical="center"/>
    </xf>
    <xf numFmtId="1" fontId="2" fillId="0" borderId="106" xfId="0" applyNumberFormat="1" applyFont="1" applyBorder="1" applyAlignment="1" applyProtection="1">
      <alignment horizontal="center" vertical="center"/>
    </xf>
    <xf numFmtId="1" fontId="2" fillId="0" borderId="109" xfId="0" applyNumberFormat="1" applyFont="1" applyBorder="1" applyAlignment="1" applyProtection="1">
      <alignment horizontal="center" vertical="center"/>
    </xf>
    <xf numFmtId="1" fontId="2" fillId="0" borderId="112" xfId="0" applyNumberFormat="1" applyFont="1" applyBorder="1" applyAlignment="1" applyProtection="1">
      <alignment horizontal="center" vertical="center"/>
    </xf>
    <xf numFmtId="1" fontId="2" fillId="0" borderId="115" xfId="0" applyNumberFormat="1" applyFont="1" applyBorder="1" applyAlignment="1" applyProtection="1">
      <alignment horizontal="center" vertical="center"/>
    </xf>
    <xf numFmtId="1" fontId="2" fillId="0" borderId="118" xfId="0" applyNumberFormat="1" applyFont="1" applyBorder="1" applyAlignment="1" applyProtection="1">
      <alignment horizontal="center" vertical="center"/>
    </xf>
    <xf numFmtId="1" fontId="2" fillId="0" borderId="121" xfId="0" applyNumberFormat="1" applyFont="1" applyBorder="1" applyAlignment="1" applyProtection="1">
      <alignment horizontal="center" vertical="center"/>
    </xf>
    <xf numFmtId="1" fontId="2" fillId="0" borderId="124" xfId="0" applyNumberFormat="1" applyFont="1" applyBorder="1" applyAlignment="1" applyProtection="1">
      <alignment horizontal="center" vertical="center"/>
    </xf>
    <xf numFmtId="1" fontId="2" fillId="0" borderId="127" xfId="0" applyNumberFormat="1" applyFont="1" applyBorder="1" applyAlignment="1" applyProtection="1">
      <alignment horizontal="center" vertical="center"/>
    </xf>
    <xf numFmtId="1" fontId="2" fillId="0" borderId="130" xfId="0" applyNumberFormat="1" applyFont="1" applyBorder="1" applyAlignment="1" applyProtection="1">
      <alignment horizontal="center" vertical="center"/>
    </xf>
    <xf numFmtId="1" fontId="2" fillId="0" borderId="133" xfId="0" applyNumberFormat="1" applyFont="1" applyBorder="1" applyAlignment="1" applyProtection="1">
      <alignment horizontal="center" vertical="center"/>
    </xf>
    <xf numFmtId="1" fontId="2" fillId="0" borderId="136" xfId="0" applyNumberFormat="1" applyFont="1" applyBorder="1" applyAlignment="1" applyProtection="1">
      <alignment horizontal="center" vertical="center"/>
    </xf>
    <xf numFmtId="1" fontId="2" fillId="0" borderId="139" xfId="0" applyNumberFormat="1" applyFont="1" applyBorder="1" applyAlignment="1" applyProtection="1">
      <alignment horizontal="center" vertical="center"/>
    </xf>
    <xf numFmtId="1" fontId="2" fillId="0" borderId="142" xfId="0" applyNumberFormat="1" applyFont="1" applyBorder="1" applyAlignment="1" applyProtection="1">
      <alignment horizontal="center" vertical="center"/>
    </xf>
    <xf numFmtId="1" fontId="2" fillId="0" borderId="145" xfId="0" applyNumberFormat="1" applyFont="1" applyBorder="1" applyAlignment="1" applyProtection="1">
      <alignment horizontal="center" vertical="center"/>
    </xf>
    <xf numFmtId="1" fontId="2" fillId="0" borderId="148" xfId="0" applyNumberFormat="1" applyFont="1" applyBorder="1" applyAlignment="1" applyProtection="1">
      <alignment horizontal="center" vertical="center"/>
    </xf>
    <xf numFmtId="1" fontId="2" fillId="0" borderId="151" xfId="0" applyNumberFormat="1" applyFont="1" applyBorder="1" applyAlignment="1" applyProtection="1">
      <alignment horizontal="center" vertical="center"/>
    </xf>
    <xf numFmtId="1" fontId="2" fillId="0" borderId="154" xfId="0" applyNumberFormat="1" applyFont="1" applyBorder="1" applyAlignment="1" applyProtection="1">
      <alignment horizontal="center" vertical="center"/>
    </xf>
    <xf numFmtId="1" fontId="2" fillId="0" borderId="157" xfId="0" applyNumberFormat="1" applyFont="1" applyBorder="1" applyAlignment="1" applyProtection="1">
      <alignment horizontal="center" vertical="center"/>
    </xf>
    <xf numFmtId="1" fontId="2" fillId="0" borderId="160" xfId="0" applyNumberFormat="1" applyFont="1" applyBorder="1" applyAlignment="1" applyProtection="1">
      <alignment horizontal="center" vertical="center"/>
    </xf>
    <xf numFmtId="1" fontId="2" fillId="0" borderId="163" xfId="0" applyNumberFormat="1" applyFont="1" applyBorder="1" applyAlignment="1" applyProtection="1">
      <alignment horizontal="center" vertical="center"/>
    </xf>
    <xf numFmtId="1" fontId="2" fillId="0" borderId="166" xfId="0" applyNumberFormat="1" applyFont="1" applyBorder="1" applyAlignment="1" applyProtection="1">
      <alignment horizontal="center" vertical="center"/>
    </xf>
    <xf numFmtId="1" fontId="2" fillId="0" borderId="169" xfId="0" applyNumberFormat="1" applyFont="1" applyBorder="1" applyAlignment="1" applyProtection="1">
      <alignment horizontal="center" vertical="center"/>
    </xf>
    <xf numFmtId="1" fontId="2" fillId="0" borderId="172" xfId="0" applyNumberFormat="1" applyFont="1" applyBorder="1" applyAlignment="1" applyProtection="1">
      <alignment horizontal="center" vertical="center"/>
    </xf>
    <xf numFmtId="1" fontId="2" fillId="0" borderId="175" xfId="0" applyNumberFormat="1" applyFont="1" applyBorder="1" applyAlignment="1" applyProtection="1">
      <alignment horizontal="center" vertical="center"/>
    </xf>
    <xf numFmtId="1" fontId="2" fillId="0" borderId="178" xfId="0" applyNumberFormat="1" applyFont="1" applyBorder="1" applyAlignment="1" applyProtection="1">
      <alignment horizontal="center" vertical="center"/>
    </xf>
    <xf numFmtId="1" fontId="2" fillId="0" borderId="181" xfId="0" applyNumberFormat="1" applyFont="1" applyBorder="1" applyAlignment="1" applyProtection="1">
      <alignment horizontal="center" vertical="center"/>
    </xf>
    <xf numFmtId="1" fontId="2" fillId="0" borderId="184" xfId="0" applyNumberFormat="1" applyFont="1" applyBorder="1" applyAlignment="1" applyProtection="1">
      <alignment horizontal="center" vertical="center"/>
    </xf>
    <xf numFmtId="1" fontId="2" fillId="0" borderId="187" xfId="0" applyNumberFormat="1" applyFont="1" applyBorder="1" applyAlignment="1" applyProtection="1">
      <alignment horizontal="center" vertical="center"/>
    </xf>
    <xf numFmtId="1" fontId="2" fillId="0" borderId="190" xfId="0" applyNumberFormat="1" applyFont="1" applyBorder="1" applyAlignment="1" applyProtection="1">
      <alignment horizontal="center" vertical="center"/>
    </xf>
    <xf numFmtId="1" fontId="2" fillId="0" borderId="193" xfId="0" applyNumberFormat="1" applyFont="1" applyBorder="1" applyAlignment="1" applyProtection="1">
      <alignment horizontal="center" vertical="center"/>
    </xf>
    <xf numFmtId="1" fontId="2" fillId="0" borderId="196" xfId="0" applyNumberFormat="1" applyFont="1" applyBorder="1" applyAlignment="1" applyProtection="1">
      <alignment horizontal="center" vertical="center"/>
    </xf>
    <xf numFmtId="1" fontId="2" fillId="0" borderId="199" xfId="0" applyNumberFormat="1" applyFont="1" applyBorder="1" applyAlignment="1" applyProtection="1">
      <alignment horizontal="center" vertical="center"/>
    </xf>
    <xf numFmtId="1" fontId="2" fillId="0" borderId="202" xfId="0" applyNumberFormat="1" applyFont="1" applyBorder="1" applyAlignment="1" applyProtection="1">
      <alignment horizontal="center" vertical="center"/>
    </xf>
    <xf numFmtId="1" fontId="2" fillId="0" borderId="205" xfId="0" applyNumberFormat="1" applyFont="1" applyBorder="1" applyAlignment="1" applyProtection="1">
      <alignment horizontal="center" vertical="center"/>
    </xf>
    <xf numFmtId="1" fontId="2" fillId="0" borderId="208" xfId="0" applyNumberFormat="1" applyFont="1" applyBorder="1" applyAlignment="1" applyProtection="1">
      <alignment horizontal="center" vertical="center"/>
    </xf>
    <xf numFmtId="1" fontId="2" fillId="0" borderId="211" xfId="0" applyNumberFormat="1" applyFont="1" applyBorder="1" applyAlignment="1" applyProtection="1">
      <alignment horizontal="center" vertical="center"/>
    </xf>
    <xf numFmtId="1" fontId="2" fillId="0" borderId="214" xfId="0" applyNumberFormat="1" applyFont="1" applyBorder="1" applyAlignment="1" applyProtection="1">
      <alignment horizontal="center" vertical="center"/>
    </xf>
    <xf numFmtId="1" fontId="2" fillId="0" borderId="217" xfId="0" applyNumberFormat="1" applyFont="1" applyBorder="1" applyAlignment="1" applyProtection="1">
      <alignment horizontal="center" vertical="center"/>
    </xf>
    <xf numFmtId="1" fontId="2" fillId="0" borderId="220" xfId="0" applyNumberFormat="1" applyFont="1" applyBorder="1" applyAlignment="1" applyProtection="1">
      <alignment horizontal="center" vertical="center"/>
    </xf>
    <xf numFmtId="1" fontId="2" fillId="0" borderId="223" xfId="0" applyNumberFormat="1" applyFont="1" applyBorder="1" applyAlignment="1" applyProtection="1">
      <alignment horizontal="center" vertical="center"/>
    </xf>
    <xf numFmtId="1" fontId="2" fillId="0" borderId="226" xfId="0" applyNumberFormat="1" applyFont="1" applyBorder="1" applyAlignment="1" applyProtection="1">
      <alignment horizontal="center" vertical="center"/>
    </xf>
    <xf numFmtId="1" fontId="2" fillId="0" borderId="229" xfId="0" applyNumberFormat="1" applyFont="1" applyBorder="1" applyAlignment="1" applyProtection="1">
      <alignment horizontal="center" vertical="center"/>
    </xf>
    <xf numFmtId="1" fontId="2" fillId="0" borderId="232" xfId="0" applyNumberFormat="1" applyFont="1" applyBorder="1" applyAlignment="1" applyProtection="1">
      <alignment horizontal="center" vertical="center"/>
    </xf>
    <xf numFmtId="1" fontId="2" fillId="0" borderId="235" xfId="0" applyNumberFormat="1" applyFont="1" applyBorder="1" applyAlignment="1" applyProtection="1">
      <alignment horizontal="center" vertical="center"/>
    </xf>
    <xf numFmtId="1" fontId="2" fillId="0" borderId="238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164" fontId="8" fillId="0" borderId="4" xfId="0" applyNumberFormat="1" applyFont="1" applyBorder="1" applyAlignment="1" applyProtection="1">
      <alignment horizontal="center" vertical="center"/>
    </xf>
    <xf numFmtId="164" fontId="8" fillId="0" borderId="1" xfId="0" applyNumberFormat="1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8" fillId="0" borderId="12" xfId="0" applyNumberFormat="1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164" fontId="8" fillId="0" borderId="15" xfId="0" applyNumberFormat="1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164" fontId="8" fillId="0" borderId="18" xfId="0" applyNumberFormat="1" applyFon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164" fontId="8" fillId="0" borderId="21" xfId="0" applyNumberFormat="1" applyFont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164" fontId="8" fillId="0" borderId="24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164" fontId="8" fillId="0" borderId="27" xfId="0" applyNumberFormat="1" applyFont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164" fontId="8" fillId="0" borderId="30" xfId="0" applyNumberFormat="1" applyFont="1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164" fontId="8" fillId="0" borderId="33" xfId="0" applyNumberFormat="1" applyFont="1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164" fontId="8" fillId="0" borderId="36" xfId="0" applyNumberFormat="1" applyFont="1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164" fontId="8" fillId="0" borderId="39" xfId="0" applyNumberFormat="1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164" fontId="8" fillId="0" borderId="42" xfId="0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164" fontId="8" fillId="0" borderId="45" xfId="0" applyNumberFormat="1" applyFon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64" fontId="8" fillId="0" borderId="48" xfId="0" applyNumberFormat="1" applyFont="1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164" fontId="8" fillId="0" borderId="51" xfId="0" applyNumberFormat="1" applyFon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64" fontId="8" fillId="0" borderId="54" xfId="0" applyNumberFormat="1" applyFont="1" applyBorder="1" applyAlignment="1" applyProtection="1">
      <alignment horizontal="center" vertical="center"/>
    </xf>
    <xf numFmtId="0" fontId="0" fillId="0" borderId="56" xfId="0" applyBorder="1" applyAlignment="1" applyProtection="1">
      <alignment horizontal="center" vertical="center"/>
    </xf>
    <xf numFmtId="164" fontId="8" fillId="0" borderId="57" xfId="0" applyNumberFormat="1" applyFont="1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164" fontId="8" fillId="0" borderId="60" xfId="0" applyNumberFormat="1" applyFont="1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/>
    </xf>
    <xf numFmtId="164" fontId="8" fillId="0" borderId="63" xfId="0" applyNumberFormat="1" applyFont="1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164" fontId="8" fillId="0" borderId="66" xfId="0" applyNumberFormat="1" applyFont="1" applyBorder="1" applyAlignment="1" applyProtection="1">
      <alignment horizontal="center" vertical="center"/>
    </xf>
    <xf numFmtId="0" fontId="0" fillId="0" borderId="68" xfId="0" applyBorder="1" applyAlignment="1" applyProtection="1">
      <alignment horizontal="center" vertical="center"/>
    </xf>
    <xf numFmtId="164" fontId="8" fillId="0" borderId="69" xfId="0" applyNumberFormat="1" applyFont="1" applyBorder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</xf>
    <xf numFmtId="164" fontId="8" fillId="0" borderId="72" xfId="0" applyNumberFormat="1" applyFont="1" applyBorder="1" applyAlignment="1" applyProtection="1">
      <alignment horizontal="center" vertical="center"/>
    </xf>
    <xf numFmtId="0" fontId="0" fillId="0" borderId="74" xfId="0" applyBorder="1" applyAlignment="1" applyProtection="1">
      <alignment horizontal="center" vertical="center"/>
    </xf>
    <xf numFmtId="164" fontId="8" fillId="0" borderId="75" xfId="0" applyNumberFormat="1" applyFont="1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164" fontId="8" fillId="0" borderId="78" xfId="0" applyNumberFormat="1" applyFont="1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 vertical="center"/>
    </xf>
    <xf numFmtId="164" fontId="8" fillId="0" borderId="81" xfId="0" applyNumberFormat="1" applyFont="1" applyBorder="1" applyAlignment="1" applyProtection="1">
      <alignment horizontal="center" vertical="center"/>
    </xf>
    <xf numFmtId="0" fontId="0" fillId="0" borderId="83" xfId="0" applyBorder="1" applyAlignment="1" applyProtection="1">
      <alignment horizontal="center" vertical="center"/>
    </xf>
    <xf numFmtId="164" fontId="8" fillId="0" borderId="84" xfId="0" applyNumberFormat="1" applyFont="1" applyBorder="1" applyAlignment="1" applyProtection="1">
      <alignment horizontal="center" vertical="center"/>
    </xf>
    <xf numFmtId="0" fontId="0" fillId="0" borderId="86" xfId="0" applyBorder="1" applyAlignment="1" applyProtection="1">
      <alignment horizontal="center" vertical="center"/>
    </xf>
    <xf numFmtId="164" fontId="8" fillId="0" borderId="87" xfId="0" applyNumberFormat="1" applyFont="1" applyBorder="1" applyAlignment="1" applyProtection="1">
      <alignment horizontal="center" vertical="center"/>
    </xf>
    <xf numFmtId="0" fontId="0" fillId="0" borderId="89" xfId="0" applyBorder="1" applyAlignment="1" applyProtection="1">
      <alignment horizontal="center" vertical="center"/>
    </xf>
    <xf numFmtId="164" fontId="8" fillId="0" borderId="90" xfId="0" applyNumberFormat="1" applyFont="1" applyBorder="1" applyAlignment="1" applyProtection="1">
      <alignment horizontal="center" vertical="center"/>
    </xf>
    <xf numFmtId="0" fontId="0" fillId="0" borderId="92" xfId="0" applyBorder="1" applyAlignment="1" applyProtection="1">
      <alignment horizontal="center" vertical="center"/>
    </xf>
    <xf numFmtId="164" fontId="8" fillId="0" borderId="93" xfId="0" applyNumberFormat="1" applyFont="1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 vertical="center"/>
    </xf>
    <xf numFmtId="164" fontId="8" fillId="0" borderId="96" xfId="0" applyNumberFormat="1" applyFont="1" applyBorder="1" applyAlignment="1" applyProtection="1">
      <alignment horizontal="center" vertical="center"/>
    </xf>
    <xf numFmtId="0" fontId="0" fillId="0" borderId="98" xfId="0" applyBorder="1" applyAlignment="1" applyProtection="1">
      <alignment horizontal="center" vertical="center"/>
    </xf>
    <xf numFmtId="164" fontId="8" fillId="0" borderId="99" xfId="0" applyNumberFormat="1" applyFont="1" applyBorder="1" applyAlignment="1" applyProtection="1">
      <alignment horizontal="center" vertical="center"/>
    </xf>
    <xf numFmtId="0" fontId="0" fillId="0" borderId="101" xfId="0" applyBorder="1" applyAlignment="1" applyProtection="1">
      <alignment horizontal="center" vertical="center"/>
    </xf>
    <xf numFmtId="164" fontId="8" fillId="0" borderId="102" xfId="0" applyNumberFormat="1" applyFont="1" applyBorder="1" applyAlignment="1" applyProtection="1">
      <alignment horizontal="center" vertical="center"/>
    </xf>
    <xf numFmtId="0" fontId="0" fillId="0" borderId="104" xfId="0" applyBorder="1" applyAlignment="1" applyProtection="1">
      <alignment horizontal="center" vertical="center"/>
    </xf>
    <xf numFmtId="164" fontId="8" fillId="0" borderId="105" xfId="0" applyNumberFormat="1" applyFont="1" applyBorder="1" applyAlignment="1" applyProtection="1">
      <alignment horizontal="center" vertical="center"/>
    </xf>
    <xf numFmtId="0" fontId="0" fillId="0" borderId="107" xfId="0" applyBorder="1" applyAlignment="1" applyProtection="1">
      <alignment horizontal="center" vertical="center"/>
    </xf>
    <xf numFmtId="164" fontId="8" fillId="0" borderId="108" xfId="0" applyNumberFormat="1" applyFont="1" applyBorder="1" applyAlignment="1" applyProtection="1">
      <alignment horizontal="center" vertical="center"/>
    </xf>
    <xf numFmtId="0" fontId="0" fillId="0" borderId="110" xfId="0" applyBorder="1" applyAlignment="1" applyProtection="1">
      <alignment horizontal="center" vertical="center"/>
    </xf>
    <xf numFmtId="164" fontId="8" fillId="0" borderId="111" xfId="0" applyNumberFormat="1" applyFont="1" applyBorder="1" applyAlignment="1" applyProtection="1">
      <alignment horizontal="center" vertical="center"/>
    </xf>
    <xf numFmtId="0" fontId="0" fillId="0" borderId="113" xfId="0" applyBorder="1" applyAlignment="1" applyProtection="1">
      <alignment horizontal="center" vertical="center"/>
    </xf>
    <xf numFmtId="164" fontId="8" fillId="0" borderId="114" xfId="0" applyNumberFormat="1" applyFont="1" applyBorder="1" applyAlignment="1" applyProtection="1">
      <alignment horizontal="center" vertical="center"/>
    </xf>
    <xf numFmtId="0" fontId="0" fillId="0" borderId="116" xfId="0" applyBorder="1" applyAlignment="1" applyProtection="1">
      <alignment horizontal="center" vertical="center"/>
    </xf>
    <xf numFmtId="164" fontId="8" fillId="0" borderId="117" xfId="0" applyNumberFormat="1" applyFont="1" applyBorder="1" applyAlignment="1" applyProtection="1">
      <alignment horizontal="center" vertical="center"/>
    </xf>
    <xf numFmtId="0" fontId="0" fillId="0" borderId="119" xfId="0" applyBorder="1" applyAlignment="1" applyProtection="1">
      <alignment horizontal="center" vertical="center"/>
    </xf>
    <xf numFmtId="164" fontId="8" fillId="0" borderId="120" xfId="0" applyNumberFormat="1" applyFont="1" applyBorder="1" applyAlignment="1" applyProtection="1">
      <alignment horizontal="center" vertical="center"/>
    </xf>
    <xf numFmtId="0" fontId="0" fillId="0" borderId="122" xfId="0" applyBorder="1" applyAlignment="1" applyProtection="1">
      <alignment horizontal="center" vertical="center"/>
    </xf>
    <xf numFmtId="164" fontId="8" fillId="0" borderId="123" xfId="0" applyNumberFormat="1" applyFont="1" applyBorder="1" applyAlignment="1" applyProtection="1">
      <alignment horizontal="center" vertical="center"/>
    </xf>
    <xf numFmtId="0" fontId="0" fillId="0" borderId="125" xfId="0" applyBorder="1" applyAlignment="1" applyProtection="1">
      <alignment horizontal="center" vertical="center"/>
    </xf>
    <xf numFmtId="164" fontId="8" fillId="0" borderId="126" xfId="0" applyNumberFormat="1" applyFont="1" applyBorder="1" applyAlignment="1" applyProtection="1">
      <alignment horizontal="center" vertical="center"/>
    </xf>
    <xf numFmtId="0" fontId="0" fillId="0" borderId="128" xfId="0" applyBorder="1" applyAlignment="1" applyProtection="1">
      <alignment horizontal="center" vertical="center"/>
    </xf>
    <xf numFmtId="164" fontId="8" fillId="0" borderId="129" xfId="0" applyNumberFormat="1" applyFont="1" applyBorder="1" applyAlignment="1" applyProtection="1">
      <alignment horizontal="center" vertical="center"/>
    </xf>
    <xf numFmtId="0" fontId="0" fillId="0" borderId="131" xfId="0" applyBorder="1" applyAlignment="1" applyProtection="1">
      <alignment horizontal="center" vertical="center"/>
    </xf>
    <xf numFmtId="164" fontId="8" fillId="0" borderId="132" xfId="0" applyNumberFormat="1" applyFont="1" applyBorder="1" applyAlignment="1" applyProtection="1">
      <alignment horizontal="center" vertical="center"/>
    </xf>
    <xf numFmtId="0" fontId="0" fillId="0" borderId="134" xfId="0" applyBorder="1" applyAlignment="1" applyProtection="1">
      <alignment horizontal="center" vertical="center"/>
    </xf>
    <xf numFmtId="164" fontId="8" fillId="0" borderId="135" xfId="0" applyNumberFormat="1" applyFont="1" applyBorder="1" applyAlignment="1" applyProtection="1">
      <alignment horizontal="center" vertical="center"/>
    </xf>
    <xf numFmtId="0" fontId="0" fillId="0" borderId="137" xfId="0" applyBorder="1" applyAlignment="1" applyProtection="1">
      <alignment horizontal="center" vertical="center"/>
    </xf>
    <xf numFmtId="164" fontId="8" fillId="0" borderId="138" xfId="0" applyNumberFormat="1" applyFont="1" applyBorder="1" applyAlignment="1" applyProtection="1">
      <alignment horizontal="center" vertical="center"/>
    </xf>
    <xf numFmtId="0" fontId="0" fillId="0" borderId="140" xfId="0" applyBorder="1" applyAlignment="1" applyProtection="1">
      <alignment horizontal="center" vertical="center"/>
    </xf>
    <xf numFmtId="164" fontId="8" fillId="0" borderId="141" xfId="0" applyNumberFormat="1" applyFont="1" applyBorder="1" applyAlignment="1" applyProtection="1">
      <alignment horizontal="center" vertical="center"/>
    </xf>
    <xf numFmtId="0" fontId="0" fillId="0" borderId="143" xfId="0" applyBorder="1" applyAlignment="1" applyProtection="1">
      <alignment horizontal="center" vertical="center"/>
    </xf>
    <xf numFmtId="164" fontId="8" fillId="0" borderId="144" xfId="0" applyNumberFormat="1" applyFont="1" applyBorder="1" applyAlignment="1" applyProtection="1">
      <alignment horizontal="center" vertical="center"/>
    </xf>
    <xf numFmtId="0" fontId="0" fillId="0" borderId="146" xfId="0" applyBorder="1" applyAlignment="1" applyProtection="1">
      <alignment horizontal="center" vertical="center"/>
    </xf>
    <xf numFmtId="164" fontId="8" fillId="0" borderId="147" xfId="0" applyNumberFormat="1" applyFont="1" applyBorder="1" applyAlignment="1" applyProtection="1">
      <alignment horizontal="center" vertical="center"/>
    </xf>
    <xf numFmtId="0" fontId="0" fillId="0" borderId="149" xfId="0" applyBorder="1" applyAlignment="1" applyProtection="1">
      <alignment horizontal="center" vertical="center"/>
    </xf>
    <xf numFmtId="164" fontId="8" fillId="0" borderId="150" xfId="0" applyNumberFormat="1" applyFont="1" applyBorder="1" applyAlignment="1" applyProtection="1">
      <alignment horizontal="center" vertical="center"/>
    </xf>
    <xf numFmtId="0" fontId="0" fillId="0" borderId="152" xfId="0" applyBorder="1" applyAlignment="1" applyProtection="1">
      <alignment horizontal="center" vertical="center"/>
    </xf>
    <xf numFmtId="164" fontId="8" fillId="0" borderId="153" xfId="0" applyNumberFormat="1" applyFont="1" applyBorder="1" applyAlignment="1" applyProtection="1">
      <alignment horizontal="center" vertical="center"/>
    </xf>
    <xf numFmtId="0" fontId="0" fillId="0" borderId="155" xfId="0" applyBorder="1" applyAlignment="1" applyProtection="1">
      <alignment horizontal="center" vertical="center"/>
    </xf>
    <xf numFmtId="164" fontId="8" fillId="0" borderId="156" xfId="0" applyNumberFormat="1" applyFont="1" applyBorder="1" applyAlignment="1" applyProtection="1">
      <alignment horizontal="center" vertical="center"/>
    </xf>
    <xf numFmtId="0" fontId="0" fillId="0" borderId="158" xfId="0" applyBorder="1" applyAlignment="1" applyProtection="1">
      <alignment horizontal="center" vertical="center"/>
    </xf>
    <xf numFmtId="164" fontId="8" fillId="0" borderId="159" xfId="0" applyNumberFormat="1" applyFont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0" borderId="161" xfId="0" applyBorder="1" applyAlignment="1" applyProtection="1">
      <alignment horizontal="center" vertical="center"/>
    </xf>
    <xf numFmtId="164" fontId="8" fillId="0" borderId="162" xfId="0" applyNumberFormat="1" applyFont="1" applyBorder="1" applyAlignment="1" applyProtection="1">
      <alignment horizontal="center" vertical="center"/>
    </xf>
    <xf numFmtId="0" fontId="0" fillId="0" borderId="164" xfId="0" applyBorder="1" applyAlignment="1" applyProtection="1">
      <alignment horizontal="center" vertical="center"/>
    </xf>
    <xf numFmtId="164" fontId="8" fillId="0" borderId="165" xfId="0" applyNumberFormat="1" applyFont="1" applyBorder="1" applyAlignment="1" applyProtection="1">
      <alignment horizontal="center" vertical="center"/>
    </xf>
    <xf numFmtId="0" fontId="0" fillId="0" borderId="167" xfId="0" applyBorder="1" applyAlignment="1" applyProtection="1">
      <alignment horizontal="center" vertical="center"/>
    </xf>
    <xf numFmtId="164" fontId="8" fillId="0" borderId="168" xfId="0" applyNumberFormat="1" applyFont="1" applyBorder="1" applyAlignment="1" applyProtection="1">
      <alignment horizontal="center" vertical="center"/>
    </xf>
    <xf numFmtId="0" fontId="0" fillId="0" borderId="170" xfId="0" applyBorder="1" applyAlignment="1" applyProtection="1">
      <alignment horizontal="center" vertical="center"/>
    </xf>
    <xf numFmtId="164" fontId="8" fillId="0" borderId="171" xfId="0" applyNumberFormat="1" applyFont="1" applyBorder="1" applyAlignment="1" applyProtection="1">
      <alignment horizontal="center" vertical="center"/>
    </xf>
    <xf numFmtId="0" fontId="0" fillId="0" borderId="173" xfId="0" applyBorder="1" applyAlignment="1" applyProtection="1">
      <alignment horizontal="center" vertical="center"/>
    </xf>
    <xf numFmtId="164" fontId="8" fillId="0" borderId="174" xfId="0" applyNumberFormat="1" applyFont="1" applyBorder="1" applyAlignment="1" applyProtection="1">
      <alignment horizontal="center" vertical="center"/>
    </xf>
    <xf numFmtId="0" fontId="0" fillId="0" borderId="176" xfId="0" applyBorder="1" applyAlignment="1" applyProtection="1">
      <alignment horizontal="center" vertical="center"/>
    </xf>
    <xf numFmtId="164" fontId="8" fillId="0" borderId="177" xfId="0" applyNumberFormat="1" applyFont="1" applyBorder="1" applyAlignment="1" applyProtection="1">
      <alignment horizontal="center" vertical="center"/>
    </xf>
    <xf numFmtId="0" fontId="0" fillId="0" borderId="179" xfId="0" applyBorder="1" applyAlignment="1" applyProtection="1">
      <alignment horizontal="center" vertical="center"/>
    </xf>
    <xf numFmtId="164" fontId="8" fillId="0" borderId="180" xfId="0" applyNumberFormat="1" applyFont="1" applyBorder="1" applyAlignment="1" applyProtection="1">
      <alignment horizontal="center" vertical="center"/>
    </xf>
    <xf numFmtId="0" fontId="0" fillId="0" borderId="182" xfId="0" applyBorder="1" applyAlignment="1" applyProtection="1">
      <alignment horizontal="center" vertical="center"/>
    </xf>
    <xf numFmtId="164" fontId="8" fillId="0" borderId="183" xfId="0" applyNumberFormat="1" applyFont="1" applyBorder="1" applyAlignment="1" applyProtection="1">
      <alignment horizontal="center" vertical="center"/>
    </xf>
    <xf numFmtId="0" fontId="0" fillId="0" borderId="185" xfId="0" applyBorder="1" applyAlignment="1" applyProtection="1">
      <alignment horizontal="center" vertical="center"/>
    </xf>
    <xf numFmtId="164" fontId="8" fillId="0" borderId="186" xfId="0" applyNumberFormat="1" applyFont="1" applyBorder="1" applyAlignment="1" applyProtection="1">
      <alignment horizontal="center" vertical="center"/>
    </xf>
    <xf numFmtId="0" fontId="0" fillId="9" borderId="1" xfId="0" applyFill="1" applyBorder="1" applyAlignment="1" applyProtection="1">
      <alignment horizontal="center" vertical="center"/>
    </xf>
    <xf numFmtId="0" fontId="0" fillId="0" borderId="188" xfId="0" applyBorder="1" applyAlignment="1" applyProtection="1">
      <alignment horizontal="center" vertical="center"/>
    </xf>
    <xf numFmtId="164" fontId="8" fillId="0" borderId="189" xfId="0" applyNumberFormat="1" applyFont="1" applyBorder="1" applyAlignment="1" applyProtection="1">
      <alignment horizontal="center" vertical="center"/>
    </xf>
    <xf numFmtId="0" fontId="0" fillId="0" borderId="191" xfId="0" applyBorder="1" applyAlignment="1" applyProtection="1">
      <alignment horizontal="center" vertical="center"/>
    </xf>
    <xf numFmtId="164" fontId="8" fillId="0" borderId="192" xfId="0" applyNumberFormat="1" applyFont="1" applyBorder="1" applyAlignment="1" applyProtection="1">
      <alignment horizontal="center" vertical="center"/>
    </xf>
    <xf numFmtId="0" fontId="0" fillId="0" borderId="194" xfId="0" applyBorder="1" applyAlignment="1" applyProtection="1">
      <alignment horizontal="center" vertical="center"/>
    </xf>
    <xf numFmtId="164" fontId="8" fillId="0" borderId="195" xfId="0" applyNumberFormat="1" applyFont="1" applyBorder="1" applyAlignment="1" applyProtection="1">
      <alignment horizontal="center" vertical="center"/>
    </xf>
    <xf numFmtId="0" fontId="0" fillId="0" borderId="197" xfId="0" applyBorder="1" applyAlignment="1" applyProtection="1">
      <alignment horizontal="center" vertical="center"/>
    </xf>
    <xf numFmtId="164" fontId="8" fillId="0" borderId="198" xfId="0" applyNumberFormat="1" applyFont="1" applyBorder="1" applyAlignment="1" applyProtection="1">
      <alignment horizontal="center" vertical="center"/>
    </xf>
    <xf numFmtId="0" fontId="0" fillId="0" borderId="200" xfId="0" applyBorder="1" applyAlignment="1" applyProtection="1">
      <alignment horizontal="center" vertical="center"/>
    </xf>
    <xf numFmtId="164" fontId="8" fillId="0" borderId="201" xfId="0" applyNumberFormat="1" applyFont="1" applyBorder="1" applyAlignment="1" applyProtection="1">
      <alignment horizontal="center" vertical="center"/>
    </xf>
    <xf numFmtId="0" fontId="0" fillId="0" borderId="203" xfId="0" applyBorder="1" applyAlignment="1" applyProtection="1">
      <alignment horizontal="center" vertical="center"/>
    </xf>
    <xf numFmtId="164" fontId="8" fillId="0" borderId="204" xfId="0" applyNumberFormat="1" applyFont="1" applyBorder="1" applyAlignment="1" applyProtection="1">
      <alignment horizontal="center" vertical="center"/>
    </xf>
    <xf numFmtId="0" fontId="0" fillId="0" borderId="206" xfId="0" applyBorder="1" applyAlignment="1" applyProtection="1">
      <alignment horizontal="center" vertical="center"/>
    </xf>
    <xf numFmtId="164" fontId="8" fillId="0" borderId="207" xfId="0" applyNumberFormat="1" applyFont="1" applyBorder="1" applyAlignment="1" applyProtection="1">
      <alignment horizontal="center" vertical="center"/>
    </xf>
    <xf numFmtId="0" fontId="0" fillId="0" borderId="209" xfId="0" applyBorder="1" applyAlignment="1" applyProtection="1">
      <alignment horizontal="center" vertical="center"/>
    </xf>
    <xf numFmtId="164" fontId="8" fillId="0" borderId="210" xfId="0" applyNumberFormat="1" applyFont="1" applyBorder="1" applyAlignment="1" applyProtection="1">
      <alignment horizontal="center" vertical="center"/>
    </xf>
    <xf numFmtId="0" fontId="0" fillId="0" borderId="212" xfId="0" applyBorder="1" applyAlignment="1" applyProtection="1">
      <alignment horizontal="center" vertical="center"/>
    </xf>
    <xf numFmtId="164" fontId="8" fillId="0" borderId="213" xfId="0" applyNumberFormat="1" applyFont="1" applyBorder="1" applyAlignment="1" applyProtection="1">
      <alignment horizontal="center" vertical="center"/>
    </xf>
    <xf numFmtId="0" fontId="0" fillId="0" borderId="215" xfId="0" applyBorder="1" applyAlignment="1" applyProtection="1">
      <alignment horizontal="center" vertical="center"/>
    </xf>
    <xf numFmtId="164" fontId="8" fillId="0" borderId="216" xfId="0" applyNumberFormat="1" applyFont="1" applyBorder="1" applyAlignment="1" applyProtection="1">
      <alignment horizontal="center" vertical="center"/>
    </xf>
    <xf numFmtId="0" fontId="0" fillId="0" borderId="218" xfId="0" applyBorder="1" applyAlignment="1" applyProtection="1">
      <alignment horizontal="center" vertical="center"/>
    </xf>
    <xf numFmtId="164" fontId="8" fillId="0" borderId="219" xfId="0" applyNumberFormat="1" applyFont="1" applyBorder="1" applyAlignment="1" applyProtection="1">
      <alignment horizontal="center" vertical="center"/>
    </xf>
    <xf numFmtId="0" fontId="0" fillId="0" borderId="221" xfId="0" applyBorder="1" applyAlignment="1" applyProtection="1">
      <alignment horizontal="center" vertical="center"/>
    </xf>
    <xf numFmtId="164" fontId="8" fillId="0" borderId="222" xfId="0" applyNumberFormat="1" applyFont="1" applyBorder="1" applyAlignment="1" applyProtection="1">
      <alignment horizontal="center" vertical="center"/>
    </xf>
    <xf numFmtId="0" fontId="0" fillId="0" borderId="224" xfId="0" applyBorder="1" applyAlignment="1" applyProtection="1">
      <alignment horizontal="center" vertical="center"/>
    </xf>
    <xf numFmtId="164" fontId="8" fillId="0" borderId="225" xfId="0" applyNumberFormat="1" applyFont="1" applyBorder="1" applyAlignment="1" applyProtection="1">
      <alignment horizontal="center" vertical="center"/>
    </xf>
    <xf numFmtId="0" fontId="0" fillId="0" borderId="227" xfId="0" applyBorder="1" applyAlignment="1" applyProtection="1">
      <alignment horizontal="center" vertical="center"/>
    </xf>
    <xf numFmtId="164" fontId="8" fillId="0" borderId="228" xfId="0" applyNumberFormat="1" applyFont="1" applyBorder="1" applyAlignment="1" applyProtection="1">
      <alignment horizontal="center" vertical="center"/>
    </xf>
    <xf numFmtId="0" fontId="0" fillId="0" borderId="230" xfId="0" applyBorder="1" applyAlignment="1" applyProtection="1">
      <alignment horizontal="center" vertical="center"/>
    </xf>
    <xf numFmtId="164" fontId="8" fillId="0" borderId="231" xfId="0" applyNumberFormat="1" applyFont="1" applyBorder="1" applyAlignment="1" applyProtection="1">
      <alignment horizontal="center" vertical="center"/>
    </xf>
    <xf numFmtId="0" fontId="0" fillId="0" borderId="233" xfId="0" applyBorder="1" applyAlignment="1" applyProtection="1">
      <alignment horizontal="center" vertical="center"/>
    </xf>
    <xf numFmtId="164" fontId="8" fillId="0" borderId="234" xfId="0" applyNumberFormat="1" applyFont="1" applyBorder="1" applyAlignment="1" applyProtection="1">
      <alignment horizontal="center" vertical="center"/>
    </xf>
    <xf numFmtId="0" fontId="0" fillId="0" borderId="236" xfId="0" applyBorder="1" applyAlignment="1" applyProtection="1">
      <alignment horizontal="center" vertical="center"/>
    </xf>
    <xf numFmtId="164" fontId="8" fillId="0" borderId="237" xfId="0" applyNumberFormat="1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indent="2"/>
    </xf>
    <xf numFmtId="0" fontId="5" fillId="0" borderId="3" xfId="0" applyFont="1" applyBorder="1" applyProtection="1"/>
    <xf numFmtId="0" fontId="5" fillId="0" borderId="4" xfId="0" applyFont="1" applyBorder="1" applyProtection="1"/>
    <xf numFmtId="0" fontId="3" fillId="2" borderId="5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4" borderId="6" xfId="1" applyNumberFormat="1" applyFont="1" applyFill="1" applyBorder="1" applyAlignment="1" applyProtection="1">
      <alignment horizontal="left" vertical="center" indent="2"/>
    </xf>
    <xf numFmtId="164" fontId="4" fillId="4" borderId="6" xfId="1" applyNumberFormat="1" applyFont="1" applyFill="1" applyBorder="1" applyAlignment="1" applyProtection="1">
      <alignment vertical="center"/>
    </xf>
    <xf numFmtId="164" fontId="3" fillId="4" borderId="6" xfId="1" applyNumberFormat="1" applyFont="1" applyFill="1" applyBorder="1" applyAlignment="1" applyProtection="1">
      <alignment vertical="center"/>
    </xf>
    <xf numFmtId="0" fontId="5" fillId="4" borderId="4" xfId="0" applyFont="1" applyFill="1" applyBorder="1" applyProtection="1"/>
    <xf numFmtId="164" fontId="3" fillId="5" borderId="7" xfId="1" applyNumberFormat="1" applyFont="1" applyFill="1" applyBorder="1" applyAlignment="1" applyProtection="1">
      <alignment horizontal="left" vertical="center" indent="2"/>
    </xf>
    <xf numFmtId="164" fontId="3" fillId="5" borderId="6" xfId="1" applyNumberFormat="1" applyFont="1" applyFill="1" applyBorder="1" applyAlignment="1" applyProtection="1">
      <alignment vertical="center"/>
    </xf>
    <xf numFmtId="0" fontId="5" fillId="6" borderId="4" xfId="0" applyFont="1" applyFill="1" applyBorder="1" applyProtection="1"/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D6E0-1353-4F46-B360-65A1BFBA0733}">
  <sheetPr codeName="Sheet138">
    <pageSetUpPr fitToPage="1"/>
  </sheetPr>
  <dimension ref="A1:Y98"/>
  <sheetViews>
    <sheetView tabSelected="1" zoomScale="90" zoomScaleNormal="90" workbookViewId="0">
      <selection activeCell="A21" sqref="A21"/>
    </sheetView>
  </sheetViews>
  <sheetFormatPr defaultRowHeight="14.5" x14ac:dyDescent="0.35"/>
  <cols>
    <col min="1" max="1" width="59.26953125" bestFit="1" customWidth="1"/>
    <col min="2" max="2" width="70.36328125" customWidth="1"/>
    <col min="3" max="3" width="17.81640625" customWidth="1"/>
    <col min="4" max="4" width="11.81640625" customWidth="1"/>
    <col min="5" max="6" width="16.81640625" customWidth="1"/>
    <col min="7" max="15" width="11.81640625" customWidth="1"/>
    <col min="16" max="24" width="10.81640625" customWidth="1"/>
    <col min="25" max="25" width="12.81640625" customWidth="1"/>
  </cols>
  <sheetData>
    <row r="1" spans="1:25" s="54" customFormat="1" ht="15" customHeight="1" x14ac:dyDescent="0.35">
      <c r="A1" s="292" t="s">
        <v>0</v>
      </c>
      <c r="B1" s="293" t="s">
        <v>41</v>
      </c>
      <c r="C1" s="294"/>
      <c r="D1" s="294"/>
      <c r="E1" s="294"/>
      <c r="F1" s="294"/>
      <c r="G1" s="294"/>
      <c r="H1" s="295"/>
    </row>
    <row r="2" spans="1:25" s="54" customFormat="1" ht="15" customHeight="1" x14ac:dyDescent="0.35">
      <c r="A2" s="292" t="s">
        <v>1</v>
      </c>
      <c r="B2" s="293" t="s">
        <v>35</v>
      </c>
      <c r="C2" s="294"/>
      <c r="D2" s="294"/>
      <c r="E2" s="294"/>
      <c r="F2" s="294"/>
      <c r="G2" s="294"/>
      <c r="H2" s="295"/>
    </row>
    <row r="3" spans="1:25" s="54" customFormat="1" ht="15" customHeight="1" x14ac:dyDescent="0.35">
      <c r="A3" s="296" t="s">
        <v>2</v>
      </c>
      <c r="B3" s="293" t="s">
        <v>42</v>
      </c>
      <c r="C3" s="294"/>
      <c r="D3" s="294"/>
      <c r="E3" s="294"/>
      <c r="F3" s="294"/>
      <c r="G3" s="294"/>
      <c r="H3" s="295"/>
    </row>
    <row r="4" spans="1:25" s="54" customFormat="1" ht="15" customHeight="1" x14ac:dyDescent="0.35">
      <c r="A4" s="296" t="s">
        <v>3</v>
      </c>
      <c r="B4" s="293" t="s">
        <v>43</v>
      </c>
      <c r="C4" s="294"/>
      <c r="D4" s="294"/>
      <c r="E4" s="294"/>
      <c r="F4" s="294"/>
      <c r="G4" s="294"/>
      <c r="H4" s="295"/>
    </row>
    <row r="5" spans="1:25" s="54" customFormat="1" ht="15" customHeight="1" x14ac:dyDescent="0.35">
      <c r="A5" s="297" t="s">
        <v>4</v>
      </c>
      <c r="B5" s="298">
        <f ca="1">SUMIF(OFFSET(F10,1,0,500,1),"DV",OFFSET(Y10,1,0,500,1))</f>
        <v>6054002</v>
      </c>
      <c r="C5" s="299" t="str">
        <f ca="1">IF(B5&gt;0,"(Reallocation Restriction)","")</f>
        <v>(Reallocation Restriction)</v>
      </c>
      <c r="D5" s="300"/>
      <c r="E5" s="300"/>
      <c r="F5" s="300"/>
      <c r="G5" s="300"/>
      <c r="H5" s="301"/>
    </row>
    <row r="6" spans="1:25" s="54" customFormat="1" x14ac:dyDescent="0.35">
      <c r="A6" s="297" t="s">
        <v>5</v>
      </c>
      <c r="B6" s="298">
        <f ca="1">SUMIF(OFFSET(F10,1,0,500,1),"YHDP",OFFSET(Y10,1,0,500,1))</f>
        <v>1033105</v>
      </c>
      <c r="C6" s="299" t="str">
        <f ca="1">IF(B6&gt;0,"(Reallocation Restriction)","")</f>
        <v>(Reallocation Restriction)</v>
      </c>
      <c r="D6" s="300"/>
      <c r="E6" s="300"/>
      <c r="F6" s="300"/>
      <c r="G6" s="300"/>
      <c r="H6" s="301"/>
    </row>
    <row r="7" spans="1:25" s="54" customFormat="1" x14ac:dyDescent="0.35">
      <c r="A7" s="296" t="s">
        <v>6</v>
      </c>
      <c r="B7" s="302">
        <f ca="1">SUM(OFFSET(Y10,1,0,500,1))</f>
        <v>23547571</v>
      </c>
      <c r="C7" s="303"/>
      <c r="D7" s="303"/>
      <c r="E7" s="303"/>
      <c r="F7" s="303"/>
      <c r="G7" s="303"/>
      <c r="H7" s="304"/>
    </row>
    <row r="8" spans="1:25" ht="15" customHeight="1" x14ac:dyDescent="0.35"/>
    <row r="9" spans="1:25" ht="15" customHeight="1" x14ac:dyDescent="0.35">
      <c r="A9" s="1" t="s">
        <v>7</v>
      </c>
      <c r="B9" s="2"/>
      <c r="C9" s="2"/>
      <c r="D9" s="2"/>
      <c r="E9" s="2"/>
      <c r="F9" s="3"/>
      <c r="G9" s="4" t="s">
        <v>8</v>
      </c>
      <c r="H9" s="5"/>
      <c r="I9" s="6"/>
      <c r="J9" s="2"/>
      <c r="K9" s="2"/>
      <c r="L9" s="2"/>
      <c r="M9" s="2"/>
      <c r="N9" s="2"/>
      <c r="O9" s="7" t="s">
        <v>9</v>
      </c>
      <c r="P9" s="6"/>
      <c r="Q9" s="2"/>
      <c r="R9" s="2"/>
      <c r="S9" s="2"/>
      <c r="T9" s="2"/>
      <c r="U9" s="2"/>
      <c r="V9" s="2"/>
      <c r="W9" s="2"/>
      <c r="X9" s="3"/>
      <c r="Y9" s="8"/>
    </row>
    <row r="10" spans="1:25" ht="29" customHeight="1" x14ac:dyDescent="0.35">
      <c r="A10" s="9" t="s">
        <v>10</v>
      </c>
      <c r="B10" s="9" t="s">
        <v>11</v>
      </c>
      <c r="C10" s="9" t="s">
        <v>12</v>
      </c>
      <c r="D10" s="9" t="s">
        <v>13</v>
      </c>
      <c r="E10" s="10" t="s">
        <v>14</v>
      </c>
      <c r="F10" s="11" t="s">
        <v>15</v>
      </c>
      <c r="G10" s="12" t="s">
        <v>16</v>
      </c>
      <c r="H10" s="9" t="s">
        <v>17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22</v>
      </c>
      <c r="N10" s="13" t="s">
        <v>23</v>
      </c>
      <c r="O10" s="14" t="s">
        <v>24</v>
      </c>
      <c r="P10" s="9" t="s">
        <v>25</v>
      </c>
      <c r="Q10" s="9" t="s">
        <v>26</v>
      </c>
      <c r="R10" s="9" t="s">
        <v>27</v>
      </c>
      <c r="S10" s="9" t="s">
        <v>28</v>
      </c>
      <c r="T10" s="9" t="s">
        <v>29</v>
      </c>
      <c r="U10" s="9" t="s">
        <v>30</v>
      </c>
      <c r="V10" s="9" t="s">
        <v>31</v>
      </c>
      <c r="W10" s="9" t="s">
        <v>32</v>
      </c>
      <c r="X10" s="13" t="s">
        <v>33</v>
      </c>
      <c r="Y10" s="15" t="s">
        <v>34</v>
      </c>
    </row>
    <row r="11" spans="1:25" s="54" customFormat="1" x14ac:dyDescent="0.35">
      <c r="A11" s="131" t="s">
        <v>36</v>
      </c>
      <c r="B11" s="131" t="s">
        <v>37</v>
      </c>
      <c r="C11" s="132" t="s">
        <v>38</v>
      </c>
      <c r="D11" s="132">
        <v>2027</v>
      </c>
      <c r="E11" s="132" t="s">
        <v>39</v>
      </c>
      <c r="F11" s="133" t="s">
        <v>40</v>
      </c>
      <c r="G11" s="134">
        <v>0</v>
      </c>
      <c r="H11" s="135">
        <v>0</v>
      </c>
      <c r="I11" s="135">
        <v>339493</v>
      </c>
      <c r="J11" s="135">
        <v>0</v>
      </c>
      <c r="K11" s="135">
        <v>4657</v>
      </c>
      <c r="L11" s="135">
        <v>0</v>
      </c>
      <c r="M11" s="135">
        <v>0</v>
      </c>
      <c r="N11" s="134">
        <v>28040</v>
      </c>
      <c r="O11" s="136" t="s">
        <v>40</v>
      </c>
      <c r="P11" s="137"/>
      <c r="Q11" s="137"/>
      <c r="R11" s="137"/>
      <c r="S11" s="137"/>
      <c r="T11" s="137"/>
      <c r="U11" s="137"/>
      <c r="V11" s="137"/>
      <c r="W11" s="137"/>
      <c r="X11" s="52">
        <f t="shared" ref="X11:X74" si="0">SUM(P11:W11)</f>
        <v>0</v>
      </c>
      <c r="Y11" s="53">
        <f t="shared" ref="Y11:Y74" si="1">SUM(G11:N11)</f>
        <v>372190</v>
      </c>
    </row>
    <row r="12" spans="1:25" s="54" customFormat="1" x14ac:dyDescent="0.35">
      <c r="A12" s="131" t="s">
        <v>44</v>
      </c>
      <c r="B12" s="131" t="s">
        <v>45</v>
      </c>
      <c r="C12" s="132" t="s">
        <v>46</v>
      </c>
      <c r="D12" s="132">
        <v>2027</v>
      </c>
      <c r="E12" s="132" t="s">
        <v>47</v>
      </c>
      <c r="F12" s="138" t="s">
        <v>40</v>
      </c>
      <c r="G12" s="139">
        <v>53694</v>
      </c>
      <c r="H12" s="135">
        <v>0</v>
      </c>
      <c r="I12" s="135">
        <v>15927</v>
      </c>
      <c r="J12" s="135">
        <v>4870</v>
      </c>
      <c r="K12" s="135">
        <v>809</v>
      </c>
      <c r="L12" s="135">
        <v>0</v>
      </c>
      <c r="M12" s="135">
        <v>0</v>
      </c>
      <c r="N12" s="139">
        <v>3538</v>
      </c>
      <c r="O12" s="136" t="s">
        <v>40</v>
      </c>
      <c r="P12" s="137"/>
      <c r="Q12" s="137"/>
      <c r="R12" s="137"/>
      <c r="S12" s="137"/>
      <c r="T12" s="137"/>
      <c r="U12" s="137"/>
      <c r="V12" s="137"/>
      <c r="W12" s="137"/>
      <c r="X12" s="55">
        <f t="shared" si="0"/>
        <v>0</v>
      </c>
      <c r="Y12" s="53">
        <f t="shared" si="1"/>
        <v>78838</v>
      </c>
    </row>
    <row r="13" spans="1:25" s="54" customFormat="1" x14ac:dyDescent="0.35">
      <c r="A13" s="131" t="s">
        <v>44</v>
      </c>
      <c r="B13" s="131" t="s">
        <v>48</v>
      </c>
      <c r="C13" s="132" t="s">
        <v>49</v>
      </c>
      <c r="D13" s="132">
        <v>2027</v>
      </c>
      <c r="E13" s="132" t="s">
        <v>47</v>
      </c>
      <c r="F13" s="138" t="s">
        <v>40</v>
      </c>
      <c r="G13" s="139">
        <v>92951</v>
      </c>
      <c r="H13" s="135">
        <v>0</v>
      </c>
      <c r="I13" s="135">
        <v>36979</v>
      </c>
      <c r="J13" s="135">
        <v>27764</v>
      </c>
      <c r="K13" s="135">
        <v>2889</v>
      </c>
      <c r="L13" s="135">
        <v>358</v>
      </c>
      <c r="M13" s="135">
        <v>1000</v>
      </c>
      <c r="N13" s="139">
        <v>7700</v>
      </c>
      <c r="O13" s="136" t="s">
        <v>40</v>
      </c>
      <c r="P13" s="137"/>
      <c r="Q13" s="137"/>
      <c r="R13" s="137"/>
      <c r="S13" s="137"/>
      <c r="T13" s="137"/>
      <c r="U13" s="137"/>
      <c r="V13" s="137"/>
      <c r="W13" s="137"/>
      <c r="X13" s="55">
        <f t="shared" si="0"/>
        <v>0</v>
      </c>
      <c r="Y13" s="53">
        <f t="shared" si="1"/>
        <v>169641</v>
      </c>
    </row>
    <row r="14" spans="1:25" s="54" customFormat="1" x14ac:dyDescent="0.35">
      <c r="A14" s="131" t="s">
        <v>36</v>
      </c>
      <c r="B14" s="131" t="s">
        <v>50</v>
      </c>
      <c r="C14" s="132" t="s">
        <v>51</v>
      </c>
      <c r="D14" s="132">
        <v>2027</v>
      </c>
      <c r="E14" s="132" t="s">
        <v>39</v>
      </c>
      <c r="F14" s="140" t="s">
        <v>40</v>
      </c>
      <c r="G14" s="141">
        <v>0</v>
      </c>
      <c r="H14" s="135">
        <v>0</v>
      </c>
      <c r="I14" s="135">
        <v>216580</v>
      </c>
      <c r="J14" s="135">
        <v>0</v>
      </c>
      <c r="K14" s="135">
        <v>3289</v>
      </c>
      <c r="L14" s="135">
        <v>0</v>
      </c>
      <c r="M14" s="135">
        <v>0</v>
      </c>
      <c r="N14" s="141">
        <v>8217</v>
      </c>
      <c r="O14" s="136" t="s">
        <v>40</v>
      </c>
      <c r="P14" s="137"/>
      <c r="Q14" s="137"/>
      <c r="R14" s="137"/>
      <c r="S14" s="137"/>
      <c r="T14" s="137"/>
      <c r="U14" s="137"/>
      <c r="V14" s="137"/>
      <c r="W14" s="137"/>
      <c r="X14" s="56">
        <f t="shared" si="0"/>
        <v>0</v>
      </c>
      <c r="Y14" s="53">
        <f t="shared" si="1"/>
        <v>228086</v>
      </c>
    </row>
    <row r="15" spans="1:25" s="54" customFormat="1" x14ac:dyDescent="0.35">
      <c r="A15" s="131" t="s">
        <v>44</v>
      </c>
      <c r="B15" s="131" t="s">
        <v>52</v>
      </c>
      <c r="C15" s="132" t="s">
        <v>53</v>
      </c>
      <c r="D15" s="132">
        <v>2027</v>
      </c>
      <c r="E15" s="132" t="s">
        <v>20</v>
      </c>
      <c r="F15" s="142" t="s">
        <v>40</v>
      </c>
      <c r="G15" s="143">
        <v>0</v>
      </c>
      <c r="H15" s="135">
        <v>0</v>
      </c>
      <c r="I15" s="135">
        <v>0</v>
      </c>
      <c r="J15" s="135">
        <v>0</v>
      </c>
      <c r="K15" s="135">
        <v>290562</v>
      </c>
      <c r="L15" s="135">
        <v>0</v>
      </c>
      <c r="M15" s="135">
        <v>500</v>
      </c>
      <c r="N15" s="143">
        <v>18062</v>
      </c>
      <c r="O15" s="136" t="s">
        <v>40</v>
      </c>
      <c r="P15" s="137"/>
      <c r="Q15" s="137"/>
      <c r="R15" s="137"/>
      <c r="S15" s="137"/>
      <c r="T15" s="137"/>
      <c r="U15" s="137"/>
      <c r="V15" s="137"/>
      <c r="W15" s="137"/>
      <c r="X15" s="57">
        <f t="shared" si="0"/>
        <v>0</v>
      </c>
      <c r="Y15" s="53">
        <f t="shared" si="1"/>
        <v>309124</v>
      </c>
    </row>
    <row r="16" spans="1:25" s="54" customFormat="1" x14ac:dyDescent="0.35">
      <c r="A16" s="131" t="s">
        <v>44</v>
      </c>
      <c r="B16" s="131" t="s">
        <v>54</v>
      </c>
      <c r="C16" s="132" t="s">
        <v>55</v>
      </c>
      <c r="D16" s="132">
        <v>2027</v>
      </c>
      <c r="E16" s="132" t="s">
        <v>47</v>
      </c>
      <c r="F16" s="144" t="s">
        <v>40</v>
      </c>
      <c r="G16" s="145">
        <v>0</v>
      </c>
      <c r="H16" s="135">
        <v>253608</v>
      </c>
      <c r="I16" s="135">
        <v>14838</v>
      </c>
      <c r="J16" s="135">
        <v>0</v>
      </c>
      <c r="K16" s="135">
        <v>0</v>
      </c>
      <c r="L16" s="135">
        <v>0</v>
      </c>
      <c r="M16" s="135">
        <v>0</v>
      </c>
      <c r="N16" s="145">
        <v>11449</v>
      </c>
      <c r="O16" s="136" t="s">
        <v>56</v>
      </c>
      <c r="P16" s="137">
        <v>0</v>
      </c>
      <c r="Q16" s="137">
        <v>0</v>
      </c>
      <c r="R16" s="137">
        <v>27</v>
      </c>
      <c r="S16" s="137">
        <v>3</v>
      </c>
      <c r="T16" s="137">
        <v>0</v>
      </c>
      <c r="U16" s="137">
        <v>0</v>
      </c>
      <c r="V16" s="137">
        <v>0</v>
      </c>
      <c r="W16" s="137">
        <v>0</v>
      </c>
      <c r="X16" s="58">
        <f t="shared" si="0"/>
        <v>30</v>
      </c>
      <c r="Y16" s="53">
        <f t="shared" si="1"/>
        <v>279895</v>
      </c>
    </row>
    <row r="17" spans="1:25" s="54" customFormat="1" x14ac:dyDescent="0.35">
      <c r="A17" s="131" t="s">
        <v>44</v>
      </c>
      <c r="B17" s="131" t="s">
        <v>57</v>
      </c>
      <c r="C17" s="132" t="s">
        <v>58</v>
      </c>
      <c r="D17" s="132">
        <v>2027</v>
      </c>
      <c r="E17" s="132" t="s">
        <v>47</v>
      </c>
      <c r="F17" s="146" t="s">
        <v>40</v>
      </c>
      <c r="G17" s="147">
        <v>188420</v>
      </c>
      <c r="H17" s="135">
        <v>0</v>
      </c>
      <c r="I17" s="135">
        <v>82470</v>
      </c>
      <c r="J17" s="135">
        <v>20287</v>
      </c>
      <c r="K17" s="135">
        <v>2889</v>
      </c>
      <c r="L17" s="135">
        <v>100</v>
      </c>
      <c r="M17" s="135">
        <v>100</v>
      </c>
      <c r="N17" s="147">
        <v>16627</v>
      </c>
      <c r="O17" s="136" t="s">
        <v>40</v>
      </c>
      <c r="P17" s="137"/>
      <c r="Q17" s="137"/>
      <c r="R17" s="137"/>
      <c r="S17" s="137"/>
      <c r="T17" s="137"/>
      <c r="U17" s="137"/>
      <c r="V17" s="137"/>
      <c r="W17" s="137"/>
      <c r="X17" s="59">
        <f t="shared" si="0"/>
        <v>0</v>
      </c>
      <c r="Y17" s="53">
        <f t="shared" si="1"/>
        <v>310893</v>
      </c>
    </row>
    <row r="18" spans="1:25" s="54" customFormat="1" x14ac:dyDescent="0.35">
      <c r="A18" s="131" t="s">
        <v>44</v>
      </c>
      <c r="B18" s="131" t="s">
        <v>59</v>
      </c>
      <c r="C18" s="132" t="s">
        <v>60</v>
      </c>
      <c r="D18" s="132">
        <v>2027</v>
      </c>
      <c r="E18" s="132" t="s">
        <v>47</v>
      </c>
      <c r="F18" s="148" t="s">
        <v>40</v>
      </c>
      <c r="G18" s="149">
        <v>0</v>
      </c>
      <c r="H18" s="135">
        <v>262380</v>
      </c>
      <c r="I18" s="135">
        <v>107017</v>
      </c>
      <c r="J18" s="135">
        <v>0</v>
      </c>
      <c r="K18" s="135">
        <v>0</v>
      </c>
      <c r="L18" s="135">
        <v>0</v>
      </c>
      <c r="M18" s="135">
        <v>0</v>
      </c>
      <c r="N18" s="149">
        <v>17940</v>
      </c>
      <c r="O18" s="136" t="s">
        <v>61</v>
      </c>
      <c r="P18" s="137">
        <v>0</v>
      </c>
      <c r="Q18" s="137">
        <v>0</v>
      </c>
      <c r="R18" s="137">
        <v>9</v>
      </c>
      <c r="S18" s="137">
        <v>8</v>
      </c>
      <c r="T18" s="137">
        <v>5</v>
      </c>
      <c r="U18" s="137">
        <v>0</v>
      </c>
      <c r="V18" s="137">
        <v>0</v>
      </c>
      <c r="W18" s="137">
        <v>0</v>
      </c>
      <c r="X18" s="60">
        <f t="shared" si="0"/>
        <v>22</v>
      </c>
      <c r="Y18" s="53">
        <f t="shared" si="1"/>
        <v>387337</v>
      </c>
    </row>
    <row r="19" spans="1:25" s="54" customFormat="1" x14ac:dyDescent="0.35">
      <c r="A19" s="131" t="s">
        <v>44</v>
      </c>
      <c r="B19" s="131" t="s">
        <v>62</v>
      </c>
      <c r="C19" s="132" t="s">
        <v>63</v>
      </c>
      <c r="D19" s="132">
        <v>2027</v>
      </c>
      <c r="E19" s="132" t="s">
        <v>47</v>
      </c>
      <c r="F19" s="150" t="s">
        <v>40</v>
      </c>
      <c r="G19" s="151">
        <v>0</v>
      </c>
      <c r="H19" s="135">
        <v>599220</v>
      </c>
      <c r="I19" s="135">
        <v>38164</v>
      </c>
      <c r="J19" s="135">
        <v>0</v>
      </c>
      <c r="K19" s="135">
        <v>1156</v>
      </c>
      <c r="L19" s="135">
        <v>0</v>
      </c>
      <c r="M19" s="135">
        <v>0</v>
      </c>
      <c r="N19" s="151">
        <v>28176</v>
      </c>
      <c r="O19" s="136" t="s">
        <v>61</v>
      </c>
      <c r="P19" s="137">
        <v>0</v>
      </c>
      <c r="Q19" s="137">
        <v>0</v>
      </c>
      <c r="R19" s="137">
        <v>31</v>
      </c>
      <c r="S19" s="137">
        <v>17</v>
      </c>
      <c r="T19" s="137">
        <v>5</v>
      </c>
      <c r="U19" s="137">
        <v>0</v>
      </c>
      <c r="V19" s="137">
        <v>0</v>
      </c>
      <c r="W19" s="137">
        <v>0</v>
      </c>
      <c r="X19" s="61">
        <f t="shared" si="0"/>
        <v>53</v>
      </c>
      <c r="Y19" s="53">
        <f t="shared" si="1"/>
        <v>666716</v>
      </c>
    </row>
    <row r="20" spans="1:25" s="54" customFormat="1" x14ac:dyDescent="0.35">
      <c r="A20" s="131" t="s">
        <v>44</v>
      </c>
      <c r="B20" s="131" t="s">
        <v>64</v>
      </c>
      <c r="C20" s="132" t="s">
        <v>65</v>
      </c>
      <c r="D20" s="132">
        <v>2027</v>
      </c>
      <c r="E20" s="132" t="s">
        <v>47</v>
      </c>
      <c r="F20" s="152" t="s">
        <v>40</v>
      </c>
      <c r="G20" s="153">
        <v>0</v>
      </c>
      <c r="H20" s="135">
        <v>0</v>
      </c>
      <c r="I20" s="135">
        <v>36380</v>
      </c>
      <c r="J20" s="135">
        <v>103516</v>
      </c>
      <c r="K20" s="135">
        <v>2311</v>
      </c>
      <c r="L20" s="135">
        <v>0</v>
      </c>
      <c r="M20" s="135">
        <v>0</v>
      </c>
      <c r="N20" s="153">
        <v>6246</v>
      </c>
      <c r="O20" s="136" t="s">
        <v>40</v>
      </c>
      <c r="P20" s="137"/>
      <c r="Q20" s="137"/>
      <c r="R20" s="137"/>
      <c r="S20" s="137"/>
      <c r="T20" s="137"/>
      <c r="U20" s="137"/>
      <c r="V20" s="137"/>
      <c r="W20" s="137"/>
      <c r="X20" s="62">
        <f t="shared" si="0"/>
        <v>0</v>
      </c>
      <c r="Y20" s="53">
        <f t="shared" si="1"/>
        <v>148453</v>
      </c>
    </row>
    <row r="21" spans="1:25" s="54" customFormat="1" x14ac:dyDescent="0.35">
      <c r="A21" s="131" t="s">
        <v>44</v>
      </c>
      <c r="B21" s="131" t="s">
        <v>66</v>
      </c>
      <c r="C21" s="132" t="s">
        <v>67</v>
      </c>
      <c r="D21" s="132">
        <v>2027</v>
      </c>
      <c r="E21" s="132" t="s">
        <v>47</v>
      </c>
      <c r="F21" s="154" t="s">
        <v>40</v>
      </c>
      <c r="G21" s="155">
        <v>220762</v>
      </c>
      <c r="H21" s="135">
        <v>0</v>
      </c>
      <c r="I21" s="135">
        <v>38760</v>
      </c>
      <c r="J21" s="135">
        <v>0</v>
      </c>
      <c r="K21" s="135">
        <v>1686</v>
      </c>
      <c r="L21" s="135">
        <v>0</v>
      </c>
      <c r="M21" s="135">
        <v>0</v>
      </c>
      <c r="N21" s="155">
        <v>18157</v>
      </c>
      <c r="O21" s="136" t="s">
        <v>40</v>
      </c>
      <c r="P21" s="137"/>
      <c r="Q21" s="137"/>
      <c r="R21" s="137"/>
      <c r="S21" s="137"/>
      <c r="T21" s="137"/>
      <c r="U21" s="137"/>
      <c r="V21" s="137"/>
      <c r="W21" s="137"/>
      <c r="X21" s="63">
        <f t="shared" si="0"/>
        <v>0</v>
      </c>
      <c r="Y21" s="53">
        <f t="shared" si="1"/>
        <v>279365</v>
      </c>
    </row>
    <row r="22" spans="1:25" s="54" customFormat="1" x14ac:dyDescent="0.35">
      <c r="A22" s="131" t="s">
        <v>44</v>
      </c>
      <c r="B22" s="131" t="s">
        <v>68</v>
      </c>
      <c r="C22" s="132" t="s">
        <v>69</v>
      </c>
      <c r="D22" s="132">
        <v>2027</v>
      </c>
      <c r="E22" s="132" t="s">
        <v>47</v>
      </c>
      <c r="F22" s="156" t="s">
        <v>40</v>
      </c>
      <c r="G22" s="157">
        <v>333109</v>
      </c>
      <c r="H22" s="135">
        <v>0</v>
      </c>
      <c r="I22" s="135">
        <v>176576</v>
      </c>
      <c r="J22" s="135">
        <v>7933</v>
      </c>
      <c r="K22" s="135">
        <v>33961</v>
      </c>
      <c r="L22" s="135">
        <v>5000</v>
      </c>
      <c r="M22" s="135">
        <v>1000</v>
      </c>
      <c r="N22" s="157">
        <v>26115</v>
      </c>
      <c r="O22" s="136" t="s">
        <v>40</v>
      </c>
      <c r="P22" s="137"/>
      <c r="Q22" s="137"/>
      <c r="R22" s="137"/>
      <c r="S22" s="137"/>
      <c r="T22" s="137"/>
      <c r="U22" s="137"/>
      <c r="V22" s="137"/>
      <c r="W22" s="137"/>
      <c r="X22" s="64">
        <f t="shared" si="0"/>
        <v>0</v>
      </c>
      <c r="Y22" s="53">
        <f t="shared" si="1"/>
        <v>583694</v>
      </c>
    </row>
    <row r="23" spans="1:25" s="54" customFormat="1" x14ac:dyDescent="0.35">
      <c r="A23" s="131" t="s">
        <v>70</v>
      </c>
      <c r="B23" s="131" t="s">
        <v>71</v>
      </c>
      <c r="C23" s="132" t="s">
        <v>72</v>
      </c>
      <c r="D23" s="132">
        <v>2027</v>
      </c>
      <c r="E23" s="132" t="s">
        <v>47</v>
      </c>
      <c r="F23" s="158" t="s">
        <v>40</v>
      </c>
      <c r="G23" s="159">
        <v>0</v>
      </c>
      <c r="H23" s="135">
        <v>221820</v>
      </c>
      <c r="I23" s="135">
        <v>42748</v>
      </c>
      <c r="J23" s="135">
        <v>0</v>
      </c>
      <c r="K23" s="135">
        <v>0</v>
      </c>
      <c r="L23" s="135">
        <v>0</v>
      </c>
      <c r="M23" s="135">
        <v>0</v>
      </c>
      <c r="N23" s="159">
        <v>15400</v>
      </c>
      <c r="O23" s="136" t="s">
        <v>56</v>
      </c>
      <c r="P23" s="137">
        <v>0</v>
      </c>
      <c r="Q23" s="137">
        <v>0</v>
      </c>
      <c r="R23" s="137">
        <v>13</v>
      </c>
      <c r="S23" s="137">
        <v>6</v>
      </c>
      <c r="T23" s="137">
        <v>3</v>
      </c>
      <c r="U23" s="137">
        <v>1</v>
      </c>
      <c r="V23" s="137">
        <v>0</v>
      </c>
      <c r="W23" s="137">
        <v>0</v>
      </c>
      <c r="X23" s="65">
        <f t="shared" si="0"/>
        <v>23</v>
      </c>
      <c r="Y23" s="53">
        <f t="shared" si="1"/>
        <v>279968</v>
      </c>
    </row>
    <row r="24" spans="1:25" s="54" customFormat="1" x14ac:dyDescent="0.35">
      <c r="A24" s="131" t="s">
        <v>44</v>
      </c>
      <c r="B24" s="131" t="s">
        <v>73</v>
      </c>
      <c r="C24" s="132" t="s">
        <v>74</v>
      </c>
      <c r="D24" s="132">
        <v>2027</v>
      </c>
      <c r="E24" s="132" t="s">
        <v>75</v>
      </c>
      <c r="F24" s="160" t="s">
        <v>40</v>
      </c>
      <c r="G24" s="161">
        <v>0</v>
      </c>
      <c r="H24" s="135">
        <v>0</v>
      </c>
      <c r="I24" s="135">
        <v>125893</v>
      </c>
      <c r="J24" s="135">
        <v>143453</v>
      </c>
      <c r="K24" s="135">
        <v>13867</v>
      </c>
      <c r="L24" s="135">
        <v>0</v>
      </c>
      <c r="M24" s="135">
        <v>0</v>
      </c>
      <c r="N24" s="161">
        <v>18507</v>
      </c>
      <c r="O24" s="136" t="s">
        <v>40</v>
      </c>
      <c r="P24" s="137"/>
      <c r="Q24" s="137"/>
      <c r="R24" s="137"/>
      <c r="S24" s="137"/>
      <c r="T24" s="137"/>
      <c r="U24" s="137"/>
      <c r="V24" s="137"/>
      <c r="W24" s="137"/>
      <c r="X24" s="66">
        <f t="shared" si="0"/>
        <v>0</v>
      </c>
      <c r="Y24" s="53">
        <f t="shared" si="1"/>
        <v>301720</v>
      </c>
    </row>
    <row r="25" spans="1:25" s="54" customFormat="1" x14ac:dyDescent="0.35">
      <c r="A25" s="131" t="s">
        <v>44</v>
      </c>
      <c r="B25" s="131" t="s">
        <v>76</v>
      </c>
      <c r="C25" s="132" t="s">
        <v>77</v>
      </c>
      <c r="D25" s="132">
        <v>2027</v>
      </c>
      <c r="E25" s="132" t="s">
        <v>39</v>
      </c>
      <c r="F25" s="162" t="s">
        <v>40</v>
      </c>
      <c r="G25" s="163">
        <v>0</v>
      </c>
      <c r="H25" s="135">
        <v>0</v>
      </c>
      <c r="I25" s="135">
        <v>183815</v>
      </c>
      <c r="J25" s="135">
        <v>0</v>
      </c>
      <c r="K25" s="135">
        <v>26018</v>
      </c>
      <c r="L25" s="135">
        <v>0</v>
      </c>
      <c r="M25" s="135">
        <v>3500</v>
      </c>
      <c r="N25" s="163">
        <v>13340</v>
      </c>
      <c r="O25" s="136" t="s">
        <v>40</v>
      </c>
      <c r="P25" s="137"/>
      <c r="Q25" s="137"/>
      <c r="R25" s="137"/>
      <c r="S25" s="137"/>
      <c r="T25" s="137"/>
      <c r="U25" s="137"/>
      <c r="V25" s="137"/>
      <c r="W25" s="137"/>
      <c r="X25" s="67">
        <f t="shared" si="0"/>
        <v>0</v>
      </c>
      <c r="Y25" s="53">
        <f t="shared" si="1"/>
        <v>226673</v>
      </c>
    </row>
    <row r="26" spans="1:25" s="54" customFormat="1" x14ac:dyDescent="0.35">
      <c r="A26" s="131" t="s">
        <v>44</v>
      </c>
      <c r="B26" s="131" t="s">
        <v>78</v>
      </c>
      <c r="C26" s="132" t="s">
        <v>79</v>
      </c>
      <c r="D26" s="132">
        <v>2027</v>
      </c>
      <c r="E26" s="132" t="s">
        <v>47</v>
      </c>
      <c r="F26" s="164" t="s">
        <v>40</v>
      </c>
      <c r="G26" s="165">
        <v>631395</v>
      </c>
      <c r="H26" s="135">
        <v>0</v>
      </c>
      <c r="I26" s="135">
        <v>123690</v>
      </c>
      <c r="J26" s="135">
        <v>33052</v>
      </c>
      <c r="K26" s="135">
        <v>6235</v>
      </c>
      <c r="L26" s="135">
        <v>0</v>
      </c>
      <c r="M26" s="135">
        <v>0</v>
      </c>
      <c r="N26" s="165">
        <v>61501</v>
      </c>
      <c r="O26" s="136" t="s">
        <v>40</v>
      </c>
      <c r="P26" s="137"/>
      <c r="Q26" s="137"/>
      <c r="R26" s="137"/>
      <c r="S26" s="137"/>
      <c r="T26" s="137"/>
      <c r="U26" s="137"/>
      <c r="V26" s="137"/>
      <c r="W26" s="137"/>
      <c r="X26" s="68">
        <f t="shared" si="0"/>
        <v>0</v>
      </c>
      <c r="Y26" s="53">
        <f t="shared" si="1"/>
        <v>855873</v>
      </c>
    </row>
    <row r="27" spans="1:25" s="54" customFormat="1" x14ac:dyDescent="0.35">
      <c r="A27" s="131" t="s">
        <v>44</v>
      </c>
      <c r="B27" s="131" t="s">
        <v>80</v>
      </c>
      <c r="C27" s="132" t="s">
        <v>81</v>
      </c>
      <c r="D27" s="132">
        <v>2027</v>
      </c>
      <c r="E27" s="132" t="s">
        <v>47</v>
      </c>
      <c r="F27" s="166" t="s">
        <v>40</v>
      </c>
      <c r="G27" s="167">
        <v>0</v>
      </c>
      <c r="H27" s="135">
        <v>0</v>
      </c>
      <c r="I27" s="135">
        <v>22414</v>
      </c>
      <c r="J27" s="135">
        <v>89902</v>
      </c>
      <c r="K27" s="135">
        <v>2311</v>
      </c>
      <c r="L27" s="135">
        <v>0</v>
      </c>
      <c r="M27" s="135">
        <v>0</v>
      </c>
      <c r="N27" s="167">
        <v>8182</v>
      </c>
      <c r="O27" s="136" t="s">
        <v>40</v>
      </c>
      <c r="P27" s="137"/>
      <c r="Q27" s="137"/>
      <c r="R27" s="137"/>
      <c r="S27" s="137"/>
      <c r="T27" s="137"/>
      <c r="U27" s="137"/>
      <c r="V27" s="137"/>
      <c r="W27" s="137"/>
      <c r="X27" s="69">
        <f t="shared" si="0"/>
        <v>0</v>
      </c>
      <c r="Y27" s="53">
        <f t="shared" si="1"/>
        <v>122809</v>
      </c>
    </row>
    <row r="28" spans="1:25" s="54" customFormat="1" x14ac:dyDescent="0.35">
      <c r="A28" s="131" t="s">
        <v>44</v>
      </c>
      <c r="B28" s="131" t="s">
        <v>82</v>
      </c>
      <c r="C28" s="132" t="s">
        <v>83</v>
      </c>
      <c r="D28" s="132">
        <v>2027</v>
      </c>
      <c r="E28" s="132" t="s">
        <v>47</v>
      </c>
      <c r="F28" s="168" t="s">
        <v>40</v>
      </c>
      <c r="G28" s="169">
        <v>384788</v>
      </c>
      <c r="H28" s="135">
        <v>0</v>
      </c>
      <c r="I28" s="135">
        <v>70997</v>
      </c>
      <c r="J28" s="135">
        <v>20592</v>
      </c>
      <c r="K28" s="135">
        <v>1273</v>
      </c>
      <c r="L28" s="135">
        <v>500</v>
      </c>
      <c r="M28" s="135">
        <v>200</v>
      </c>
      <c r="N28" s="169">
        <v>21727</v>
      </c>
      <c r="O28" s="136" t="s">
        <v>40</v>
      </c>
      <c r="P28" s="137"/>
      <c r="Q28" s="137"/>
      <c r="R28" s="137"/>
      <c r="S28" s="137"/>
      <c r="T28" s="137"/>
      <c r="U28" s="137"/>
      <c r="V28" s="137"/>
      <c r="W28" s="137"/>
      <c r="X28" s="70">
        <f t="shared" si="0"/>
        <v>0</v>
      </c>
      <c r="Y28" s="53">
        <f t="shared" si="1"/>
        <v>500077</v>
      </c>
    </row>
    <row r="29" spans="1:25" s="54" customFormat="1" x14ac:dyDescent="0.35">
      <c r="A29" s="131" t="s">
        <v>44</v>
      </c>
      <c r="B29" s="131" t="s">
        <v>84</v>
      </c>
      <c r="C29" s="132" t="s">
        <v>85</v>
      </c>
      <c r="D29" s="132">
        <v>2027</v>
      </c>
      <c r="E29" s="132" t="s">
        <v>47</v>
      </c>
      <c r="F29" s="170" t="s">
        <v>40</v>
      </c>
      <c r="G29" s="171">
        <v>0</v>
      </c>
      <c r="H29" s="135">
        <v>0</v>
      </c>
      <c r="I29" s="135">
        <v>5547</v>
      </c>
      <c r="J29" s="135">
        <v>42561</v>
      </c>
      <c r="K29" s="135">
        <v>0</v>
      </c>
      <c r="L29" s="135">
        <v>0</v>
      </c>
      <c r="M29" s="135">
        <v>0</v>
      </c>
      <c r="N29" s="171">
        <v>1966</v>
      </c>
      <c r="O29" s="136" t="s">
        <v>40</v>
      </c>
      <c r="P29" s="137"/>
      <c r="Q29" s="137"/>
      <c r="R29" s="137"/>
      <c r="S29" s="137"/>
      <c r="T29" s="137"/>
      <c r="U29" s="137"/>
      <c r="V29" s="137"/>
      <c r="W29" s="137"/>
      <c r="X29" s="71">
        <f t="shared" si="0"/>
        <v>0</v>
      </c>
      <c r="Y29" s="53">
        <f t="shared" si="1"/>
        <v>50074</v>
      </c>
    </row>
    <row r="30" spans="1:25" s="54" customFormat="1" x14ac:dyDescent="0.35">
      <c r="A30" s="131" t="s">
        <v>44</v>
      </c>
      <c r="B30" s="131" t="s">
        <v>86</v>
      </c>
      <c r="C30" s="132" t="s">
        <v>87</v>
      </c>
      <c r="D30" s="132">
        <v>2027</v>
      </c>
      <c r="E30" s="132" t="s">
        <v>20</v>
      </c>
      <c r="F30" s="172" t="s">
        <v>40</v>
      </c>
      <c r="G30" s="173">
        <v>0</v>
      </c>
      <c r="H30" s="135">
        <v>0</v>
      </c>
      <c r="I30" s="135">
        <v>0</v>
      </c>
      <c r="J30" s="135">
        <v>0</v>
      </c>
      <c r="K30" s="135">
        <v>135375</v>
      </c>
      <c r="L30" s="135">
        <v>0</v>
      </c>
      <c r="M30" s="135">
        <v>500</v>
      </c>
      <c r="N30" s="173">
        <v>7568</v>
      </c>
      <c r="O30" s="136" t="s">
        <v>40</v>
      </c>
      <c r="P30" s="137"/>
      <c r="Q30" s="137"/>
      <c r="R30" s="137"/>
      <c r="S30" s="137"/>
      <c r="T30" s="137"/>
      <c r="U30" s="137"/>
      <c r="V30" s="137"/>
      <c r="W30" s="137"/>
      <c r="X30" s="72">
        <f t="shared" si="0"/>
        <v>0</v>
      </c>
      <c r="Y30" s="53">
        <f t="shared" si="1"/>
        <v>143443</v>
      </c>
    </row>
    <row r="31" spans="1:25" s="54" customFormat="1" x14ac:dyDescent="0.35">
      <c r="A31" s="131" t="s">
        <v>44</v>
      </c>
      <c r="B31" s="131" t="s">
        <v>88</v>
      </c>
      <c r="C31" s="132" t="s">
        <v>89</v>
      </c>
      <c r="D31" s="132">
        <v>2027</v>
      </c>
      <c r="E31" s="132" t="s">
        <v>47</v>
      </c>
      <c r="F31" s="174" t="s">
        <v>40</v>
      </c>
      <c r="G31" s="175">
        <v>0</v>
      </c>
      <c r="H31" s="135">
        <v>61272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75">
        <v>2783</v>
      </c>
      <c r="O31" s="136" t="s">
        <v>61</v>
      </c>
      <c r="P31" s="137">
        <v>0</v>
      </c>
      <c r="Q31" s="137">
        <v>0</v>
      </c>
      <c r="R31" s="137">
        <v>6</v>
      </c>
      <c r="S31" s="137">
        <v>0</v>
      </c>
      <c r="T31" s="137">
        <v>0</v>
      </c>
      <c r="U31" s="137">
        <v>0</v>
      </c>
      <c r="V31" s="137">
        <v>0</v>
      </c>
      <c r="W31" s="137">
        <v>0</v>
      </c>
      <c r="X31" s="73">
        <f t="shared" si="0"/>
        <v>6</v>
      </c>
      <c r="Y31" s="53">
        <f t="shared" si="1"/>
        <v>64055</v>
      </c>
    </row>
    <row r="32" spans="1:25" s="54" customFormat="1" x14ac:dyDescent="0.35">
      <c r="A32" s="131" t="s">
        <v>44</v>
      </c>
      <c r="B32" s="131" t="s">
        <v>90</v>
      </c>
      <c r="C32" s="132" t="s">
        <v>91</v>
      </c>
      <c r="D32" s="132">
        <v>2027</v>
      </c>
      <c r="E32" s="132" t="s">
        <v>47</v>
      </c>
      <c r="F32" s="176" t="s">
        <v>40</v>
      </c>
      <c r="G32" s="177">
        <v>0</v>
      </c>
      <c r="H32" s="135">
        <v>101724</v>
      </c>
      <c r="I32" s="135">
        <v>23413</v>
      </c>
      <c r="J32" s="135">
        <v>0</v>
      </c>
      <c r="K32" s="135">
        <v>0</v>
      </c>
      <c r="L32" s="135">
        <v>0</v>
      </c>
      <c r="M32" s="135">
        <v>0</v>
      </c>
      <c r="N32" s="177">
        <v>6168</v>
      </c>
      <c r="O32" s="136" t="s">
        <v>56</v>
      </c>
      <c r="P32" s="137">
        <v>0</v>
      </c>
      <c r="Q32" s="137">
        <v>0</v>
      </c>
      <c r="R32" s="137">
        <v>7</v>
      </c>
      <c r="S32" s="137">
        <v>3</v>
      </c>
      <c r="T32" s="137">
        <v>0</v>
      </c>
      <c r="U32" s="137">
        <v>0</v>
      </c>
      <c r="V32" s="137">
        <v>0</v>
      </c>
      <c r="W32" s="137">
        <v>0</v>
      </c>
      <c r="X32" s="74">
        <f t="shared" si="0"/>
        <v>10</v>
      </c>
      <c r="Y32" s="53">
        <f t="shared" si="1"/>
        <v>131305</v>
      </c>
    </row>
    <row r="33" spans="1:25" s="54" customFormat="1" x14ac:dyDescent="0.35">
      <c r="A33" s="131" t="s">
        <v>44</v>
      </c>
      <c r="B33" s="131" t="s">
        <v>92</v>
      </c>
      <c r="C33" s="132" t="s">
        <v>93</v>
      </c>
      <c r="D33" s="132">
        <v>2027</v>
      </c>
      <c r="E33" s="132" t="s">
        <v>47</v>
      </c>
      <c r="F33" s="178" t="s">
        <v>40</v>
      </c>
      <c r="G33" s="179">
        <v>0</v>
      </c>
      <c r="H33" s="135">
        <v>105912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79">
        <v>2475</v>
      </c>
      <c r="O33" s="136" t="s">
        <v>61</v>
      </c>
      <c r="P33" s="137">
        <v>0</v>
      </c>
      <c r="Q33" s="137">
        <v>0</v>
      </c>
      <c r="R33" s="137">
        <v>0</v>
      </c>
      <c r="S33" s="137">
        <v>10</v>
      </c>
      <c r="T33" s="137">
        <v>0</v>
      </c>
      <c r="U33" s="137">
        <v>0</v>
      </c>
      <c r="V33" s="137">
        <v>0</v>
      </c>
      <c r="W33" s="137">
        <v>0</v>
      </c>
      <c r="X33" s="75">
        <f t="shared" si="0"/>
        <v>10</v>
      </c>
      <c r="Y33" s="53">
        <f t="shared" si="1"/>
        <v>108387</v>
      </c>
    </row>
    <row r="34" spans="1:25" s="54" customFormat="1" x14ac:dyDescent="0.35">
      <c r="A34" s="131" t="s">
        <v>44</v>
      </c>
      <c r="B34" s="131" t="s">
        <v>94</v>
      </c>
      <c r="C34" s="132" t="s">
        <v>95</v>
      </c>
      <c r="D34" s="132">
        <v>2027</v>
      </c>
      <c r="E34" s="132" t="s">
        <v>47</v>
      </c>
      <c r="F34" s="180" t="s">
        <v>40</v>
      </c>
      <c r="G34" s="181">
        <v>0</v>
      </c>
      <c r="H34" s="135">
        <v>100860</v>
      </c>
      <c r="I34" s="135">
        <v>0</v>
      </c>
      <c r="J34" s="135">
        <v>0</v>
      </c>
      <c r="K34" s="135">
        <v>0</v>
      </c>
      <c r="L34" s="135">
        <v>0</v>
      </c>
      <c r="M34" s="135">
        <v>100</v>
      </c>
      <c r="N34" s="181">
        <v>4969</v>
      </c>
      <c r="O34" s="136" t="s">
        <v>61</v>
      </c>
      <c r="P34" s="137">
        <v>0</v>
      </c>
      <c r="Q34" s="137">
        <v>0</v>
      </c>
      <c r="R34" s="137">
        <v>10</v>
      </c>
      <c r="S34" s="137">
        <v>0</v>
      </c>
      <c r="T34" s="137">
        <v>1</v>
      </c>
      <c r="U34" s="137">
        <v>0</v>
      </c>
      <c r="V34" s="137">
        <v>0</v>
      </c>
      <c r="W34" s="137">
        <v>0</v>
      </c>
      <c r="X34" s="76">
        <f t="shared" si="0"/>
        <v>11</v>
      </c>
      <c r="Y34" s="53">
        <f t="shared" si="1"/>
        <v>105929</v>
      </c>
    </row>
    <row r="35" spans="1:25" s="54" customFormat="1" x14ac:dyDescent="0.35">
      <c r="A35" s="131" t="s">
        <v>44</v>
      </c>
      <c r="B35" s="131" t="s">
        <v>96</v>
      </c>
      <c r="C35" s="132" t="s">
        <v>97</v>
      </c>
      <c r="D35" s="132">
        <v>2027</v>
      </c>
      <c r="E35" s="132" t="s">
        <v>47</v>
      </c>
      <c r="F35" s="182" t="s">
        <v>40</v>
      </c>
      <c r="G35" s="183">
        <v>0</v>
      </c>
      <c r="H35" s="135">
        <v>0</v>
      </c>
      <c r="I35" s="135">
        <v>3087</v>
      </c>
      <c r="J35" s="135">
        <v>33969</v>
      </c>
      <c r="K35" s="135">
        <v>0</v>
      </c>
      <c r="L35" s="135">
        <v>0</v>
      </c>
      <c r="M35" s="135">
        <v>0</v>
      </c>
      <c r="N35" s="183">
        <v>1500</v>
      </c>
      <c r="O35" s="136" t="s">
        <v>40</v>
      </c>
      <c r="P35" s="137"/>
      <c r="Q35" s="137"/>
      <c r="R35" s="137"/>
      <c r="S35" s="137"/>
      <c r="T35" s="137"/>
      <c r="U35" s="137"/>
      <c r="V35" s="137"/>
      <c r="W35" s="137"/>
      <c r="X35" s="77">
        <f t="shared" si="0"/>
        <v>0</v>
      </c>
      <c r="Y35" s="53">
        <f t="shared" si="1"/>
        <v>38556</v>
      </c>
    </row>
    <row r="36" spans="1:25" s="54" customFormat="1" x14ac:dyDescent="0.35">
      <c r="A36" s="131" t="s">
        <v>44</v>
      </c>
      <c r="B36" s="131" t="s">
        <v>98</v>
      </c>
      <c r="C36" s="132" t="s">
        <v>99</v>
      </c>
      <c r="D36" s="132">
        <v>2027</v>
      </c>
      <c r="E36" s="132" t="s">
        <v>47</v>
      </c>
      <c r="F36" s="184" t="s">
        <v>40</v>
      </c>
      <c r="G36" s="185">
        <v>0</v>
      </c>
      <c r="H36" s="135">
        <v>148812</v>
      </c>
      <c r="I36" s="135">
        <v>166297</v>
      </c>
      <c r="J36" s="135">
        <v>0</v>
      </c>
      <c r="K36" s="135">
        <v>25423</v>
      </c>
      <c r="L36" s="135">
        <v>0</v>
      </c>
      <c r="M36" s="135">
        <v>0</v>
      </c>
      <c r="N36" s="185">
        <v>27828</v>
      </c>
      <c r="O36" s="136" t="s">
        <v>61</v>
      </c>
      <c r="P36" s="137">
        <v>0</v>
      </c>
      <c r="Q36" s="137">
        <v>0</v>
      </c>
      <c r="R36" s="137">
        <v>5</v>
      </c>
      <c r="S36" s="137">
        <v>6</v>
      </c>
      <c r="T36" s="137">
        <v>3</v>
      </c>
      <c r="U36" s="137">
        <v>0</v>
      </c>
      <c r="V36" s="137">
        <v>0</v>
      </c>
      <c r="W36" s="137">
        <v>0</v>
      </c>
      <c r="X36" s="78">
        <f t="shared" si="0"/>
        <v>14</v>
      </c>
      <c r="Y36" s="53">
        <f t="shared" si="1"/>
        <v>368360</v>
      </c>
    </row>
    <row r="37" spans="1:25" s="54" customFormat="1" x14ac:dyDescent="0.35">
      <c r="A37" s="131" t="s">
        <v>44</v>
      </c>
      <c r="B37" s="131" t="s">
        <v>100</v>
      </c>
      <c r="C37" s="132" t="s">
        <v>101</v>
      </c>
      <c r="D37" s="132">
        <v>2027</v>
      </c>
      <c r="E37" s="132" t="s">
        <v>47</v>
      </c>
      <c r="F37" s="186" t="s">
        <v>40</v>
      </c>
      <c r="G37" s="187">
        <v>0</v>
      </c>
      <c r="H37" s="135">
        <v>124248</v>
      </c>
      <c r="I37" s="135">
        <v>10407</v>
      </c>
      <c r="J37" s="135">
        <v>0</v>
      </c>
      <c r="K37" s="135">
        <v>1156</v>
      </c>
      <c r="L37" s="135">
        <v>0</v>
      </c>
      <c r="M37" s="135">
        <v>0</v>
      </c>
      <c r="N37" s="187">
        <v>6810</v>
      </c>
      <c r="O37" s="136" t="s">
        <v>61</v>
      </c>
      <c r="P37" s="137">
        <v>0</v>
      </c>
      <c r="Q37" s="137">
        <v>0</v>
      </c>
      <c r="R37" s="137">
        <v>0</v>
      </c>
      <c r="S37" s="137">
        <v>6</v>
      </c>
      <c r="T37" s="137">
        <v>4</v>
      </c>
      <c r="U37" s="137">
        <v>0</v>
      </c>
      <c r="V37" s="137">
        <v>0</v>
      </c>
      <c r="W37" s="137">
        <v>0</v>
      </c>
      <c r="X37" s="79">
        <f t="shared" si="0"/>
        <v>10</v>
      </c>
      <c r="Y37" s="53">
        <f t="shared" si="1"/>
        <v>142621</v>
      </c>
    </row>
    <row r="38" spans="1:25" s="54" customFormat="1" x14ac:dyDescent="0.35">
      <c r="A38" s="131" t="s">
        <v>44</v>
      </c>
      <c r="B38" s="131" t="s">
        <v>102</v>
      </c>
      <c r="C38" s="132" t="s">
        <v>103</v>
      </c>
      <c r="D38" s="132">
        <v>2027</v>
      </c>
      <c r="E38" s="132" t="s">
        <v>47</v>
      </c>
      <c r="F38" s="188" t="s">
        <v>40</v>
      </c>
      <c r="G38" s="189">
        <v>0</v>
      </c>
      <c r="H38" s="135">
        <v>418740</v>
      </c>
      <c r="I38" s="135">
        <v>62448</v>
      </c>
      <c r="J38" s="135">
        <v>0</v>
      </c>
      <c r="K38" s="135">
        <v>0</v>
      </c>
      <c r="L38" s="135">
        <v>2500</v>
      </c>
      <c r="M38" s="135">
        <v>3000</v>
      </c>
      <c r="N38" s="189">
        <v>29026</v>
      </c>
      <c r="O38" s="136" t="s">
        <v>61</v>
      </c>
      <c r="P38" s="137">
        <v>0</v>
      </c>
      <c r="Q38" s="137">
        <v>0</v>
      </c>
      <c r="R38" s="137">
        <v>13</v>
      </c>
      <c r="S38" s="137">
        <v>19</v>
      </c>
      <c r="T38" s="137">
        <v>4</v>
      </c>
      <c r="U38" s="137">
        <v>0</v>
      </c>
      <c r="V38" s="137">
        <v>0</v>
      </c>
      <c r="W38" s="137">
        <v>0</v>
      </c>
      <c r="X38" s="80">
        <f t="shared" si="0"/>
        <v>36</v>
      </c>
      <c r="Y38" s="53">
        <f t="shared" si="1"/>
        <v>515714</v>
      </c>
    </row>
    <row r="39" spans="1:25" s="54" customFormat="1" x14ac:dyDescent="0.35">
      <c r="A39" s="131" t="s">
        <v>44</v>
      </c>
      <c r="B39" s="131" t="s">
        <v>104</v>
      </c>
      <c r="C39" s="132" t="s">
        <v>105</v>
      </c>
      <c r="D39" s="132">
        <v>2027</v>
      </c>
      <c r="E39" s="132" t="s">
        <v>47</v>
      </c>
      <c r="F39" s="190" t="s">
        <v>40</v>
      </c>
      <c r="G39" s="191">
        <v>126701</v>
      </c>
      <c r="H39" s="135">
        <v>0</v>
      </c>
      <c r="I39" s="135">
        <v>49547</v>
      </c>
      <c r="J39" s="135">
        <v>0</v>
      </c>
      <c r="K39" s="135">
        <v>4622</v>
      </c>
      <c r="L39" s="135">
        <v>0</v>
      </c>
      <c r="M39" s="135">
        <v>0</v>
      </c>
      <c r="N39" s="191">
        <v>12646</v>
      </c>
      <c r="O39" s="136" t="s">
        <v>40</v>
      </c>
      <c r="P39" s="137"/>
      <c r="Q39" s="137"/>
      <c r="R39" s="137"/>
      <c r="S39" s="137"/>
      <c r="T39" s="137"/>
      <c r="U39" s="137"/>
      <c r="V39" s="137"/>
      <c r="W39" s="137"/>
      <c r="X39" s="81">
        <f t="shared" si="0"/>
        <v>0</v>
      </c>
      <c r="Y39" s="53">
        <f t="shared" si="1"/>
        <v>193516</v>
      </c>
    </row>
    <row r="40" spans="1:25" s="54" customFormat="1" x14ac:dyDescent="0.35">
      <c r="A40" s="131" t="s">
        <v>44</v>
      </c>
      <c r="B40" s="131" t="s">
        <v>106</v>
      </c>
      <c r="C40" s="132" t="s">
        <v>107</v>
      </c>
      <c r="D40" s="132">
        <v>2027</v>
      </c>
      <c r="E40" s="132" t="s">
        <v>47</v>
      </c>
      <c r="F40" s="192" t="s">
        <v>40</v>
      </c>
      <c r="G40" s="193">
        <v>0</v>
      </c>
      <c r="H40" s="135">
        <v>309312</v>
      </c>
      <c r="I40" s="135">
        <v>161784</v>
      </c>
      <c r="J40" s="135">
        <v>0</v>
      </c>
      <c r="K40" s="135">
        <v>8667</v>
      </c>
      <c r="L40" s="135">
        <v>1013</v>
      </c>
      <c r="M40" s="135">
        <v>0</v>
      </c>
      <c r="N40" s="193">
        <v>33649</v>
      </c>
      <c r="O40" s="136" t="s">
        <v>61</v>
      </c>
      <c r="P40" s="137">
        <v>0</v>
      </c>
      <c r="Q40" s="137">
        <v>3</v>
      </c>
      <c r="R40" s="137">
        <v>3</v>
      </c>
      <c r="S40" s="137">
        <v>8</v>
      </c>
      <c r="T40" s="137">
        <v>5</v>
      </c>
      <c r="U40" s="137">
        <v>0</v>
      </c>
      <c r="V40" s="137">
        <v>0</v>
      </c>
      <c r="W40" s="137">
        <v>0</v>
      </c>
      <c r="X40" s="82">
        <f t="shared" si="0"/>
        <v>19</v>
      </c>
      <c r="Y40" s="53">
        <f t="shared" si="1"/>
        <v>514425</v>
      </c>
    </row>
    <row r="41" spans="1:25" s="54" customFormat="1" x14ac:dyDescent="0.35">
      <c r="A41" s="131" t="s">
        <v>44</v>
      </c>
      <c r="B41" s="131" t="s">
        <v>108</v>
      </c>
      <c r="C41" s="132" t="s">
        <v>109</v>
      </c>
      <c r="D41" s="132">
        <v>2027</v>
      </c>
      <c r="E41" s="132" t="s">
        <v>47</v>
      </c>
      <c r="F41" s="194" t="s">
        <v>40</v>
      </c>
      <c r="G41" s="195">
        <v>332086</v>
      </c>
      <c r="H41" s="135">
        <v>0</v>
      </c>
      <c r="I41" s="135">
        <v>27734</v>
      </c>
      <c r="J41" s="135">
        <v>19105</v>
      </c>
      <c r="K41" s="135">
        <v>0</v>
      </c>
      <c r="L41" s="135">
        <v>0</v>
      </c>
      <c r="M41" s="135">
        <v>2000</v>
      </c>
      <c r="N41" s="195">
        <v>24660</v>
      </c>
      <c r="O41" s="136" t="s">
        <v>40</v>
      </c>
      <c r="P41" s="137"/>
      <c r="Q41" s="137"/>
      <c r="R41" s="137"/>
      <c r="S41" s="137"/>
      <c r="T41" s="137"/>
      <c r="U41" s="137"/>
      <c r="V41" s="137"/>
      <c r="W41" s="137"/>
      <c r="X41" s="83">
        <f t="shared" si="0"/>
        <v>0</v>
      </c>
      <c r="Y41" s="53">
        <f t="shared" si="1"/>
        <v>405585</v>
      </c>
    </row>
    <row r="42" spans="1:25" s="54" customFormat="1" x14ac:dyDescent="0.35">
      <c r="A42" s="131" t="s">
        <v>36</v>
      </c>
      <c r="B42" s="131" t="s">
        <v>110</v>
      </c>
      <c r="C42" s="132" t="s">
        <v>111</v>
      </c>
      <c r="D42" s="132">
        <v>2027</v>
      </c>
      <c r="E42" s="132" t="s">
        <v>47</v>
      </c>
      <c r="F42" s="196" t="s">
        <v>40</v>
      </c>
      <c r="G42" s="197">
        <v>0</v>
      </c>
      <c r="H42" s="135">
        <v>307800</v>
      </c>
      <c r="I42" s="135">
        <v>127838</v>
      </c>
      <c r="J42" s="135">
        <v>0</v>
      </c>
      <c r="K42" s="135">
        <v>6240</v>
      </c>
      <c r="L42" s="135">
        <v>0</v>
      </c>
      <c r="M42" s="135">
        <v>0</v>
      </c>
      <c r="N42" s="197">
        <v>28056</v>
      </c>
      <c r="O42" s="136" t="s">
        <v>61</v>
      </c>
      <c r="P42" s="137">
        <v>0</v>
      </c>
      <c r="Q42" s="137">
        <v>5</v>
      </c>
      <c r="R42" s="137">
        <v>13</v>
      </c>
      <c r="S42" s="137">
        <v>4</v>
      </c>
      <c r="T42" s="137">
        <v>1</v>
      </c>
      <c r="U42" s="137">
        <v>0</v>
      </c>
      <c r="V42" s="137">
        <v>0</v>
      </c>
      <c r="W42" s="137">
        <v>0</v>
      </c>
      <c r="X42" s="84">
        <f t="shared" si="0"/>
        <v>23</v>
      </c>
      <c r="Y42" s="53">
        <f t="shared" si="1"/>
        <v>469934</v>
      </c>
    </row>
    <row r="43" spans="1:25" s="54" customFormat="1" x14ac:dyDescent="0.35">
      <c r="A43" s="131" t="s">
        <v>112</v>
      </c>
      <c r="B43" s="131" t="s">
        <v>113</v>
      </c>
      <c r="C43" s="132" t="s">
        <v>114</v>
      </c>
      <c r="D43" s="132">
        <v>2027</v>
      </c>
      <c r="E43" s="132" t="s">
        <v>47</v>
      </c>
      <c r="F43" s="198" t="s">
        <v>40</v>
      </c>
      <c r="G43" s="199">
        <v>0</v>
      </c>
      <c r="H43" s="135">
        <v>0</v>
      </c>
      <c r="I43" s="135">
        <v>0</v>
      </c>
      <c r="J43" s="135">
        <v>21468</v>
      </c>
      <c r="K43" s="135">
        <v>0</v>
      </c>
      <c r="L43" s="135">
        <v>0</v>
      </c>
      <c r="M43" s="135">
        <v>1984</v>
      </c>
      <c r="N43" s="199">
        <v>1027</v>
      </c>
      <c r="O43" s="136" t="s">
        <v>40</v>
      </c>
      <c r="P43" s="137"/>
      <c r="Q43" s="137"/>
      <c r="R43" s="137"/>
      <c r="S43" s="137"/>
      <c r="T43" s="137"/>
      <c r="U43" s="137"/>
      <c r="V43" s="137"/>
      <c r="W43" s="137"/>
      <c r="X43" s="85">
        <f t="shared" si="0"/>
        <v>0</v>
      </c>
      <c r="Y43" s="53">
        <f t="shared" si="1"/>
        <v>24479</v>
      </c>
    </row>
    <row r="44" spans="1:25" s="54" customFormat="1" x14ac:dyDescent="0.35">
      <c r="A44" s="131" t="s">
        <v>115</v>
      </c>
      <c r="B44" s="131" t="s">
        <v>116</v>
      </c>
      <c r="C44" s="132" t="s">
        <v>117</v>
      </c>
      <c r="D44" s="132">
        <v>2027</v>
      </c>
      <c r="E44" s="132" t="s">
        <v>118</v>
      </c>
      <c r="F44" s="200" t="s">
        <v>40</v>
      </c>
      <c r="G44" s="201">
        <v>49764</v>
      </c>
      <c r="H44" s="135">
        <v>75564</v>
      </c>
      <c r="I44" s="135">
        <v>39992</v>
      </c>
      <c r="J44" s="135">
        <v>5385</v>
      </c>
      <c r="K44" s="135">
        <v>3557</v>
      </c>
      <c r="L44" s="135">
        <v>100</v>
      </c>
      <c r="M44" s="135">
        <v>264</v>
      </c>
      <c r="N44" s="201">
        <v>7038</v>
      </c>
      <c r="O44" s="136" t="s">
        <v>61</v>
      </c>
      <c r="P44" s="137">
        <v>0</v>
      </c>
      <c r="Q44" s="137">
        <v>0</v>
      </c>
      <c r="R44" s="137">
        <v>1</v>
      </c>
      <c r="S44" s="137">
        <v>2</v>
      </c>
      <c r="T44" s="137">
        <v>2</v>
      </c>
      <c r="U44" s="137">
        <v>0</v>
      </c>
      <c r="V44" s="137">
        <v>0</v>
      </c>
      <c r="W44" s="137">
        <v>0</v>
      </c>
      <c r="X44" s="86">
        <f t="shared" si="0"/>
        <v>5</v>
      </c>
      <c r="Y44" s="53">
        <f t="shared" si="1"/>
        <v>181664</v>
      </c>
    </row>
    <row r="45" spans="1:25" s="54" customFormat="1" x14ac:dyDescent="0.35">
      <c r="A45" s="131" t="s">
        <v>36</v>
      </c>
      <c r="B45" s="131" t="s">
        <v>119</v>
      </c>
      <c r="C45" s="132" t="s">
        <v>120</v>
      </c>
      <c r="D45" s="132">
        <v>2027</v>
      </c>
      <c r="E45" s="132" t="s">
        <v>39</v>
      </c>
      <c r="F45" s="202" t="s">
        <v>40</v>
      </c>
      <c r="G45" s="203">
        <v>0</v>
      </c>
      <c r="H45" s="135">
        <v>0</v>
      </c>
      <c r="I45" s="135">
        <v>43239</v>
      </c>
      <c r="J45" s="135">
        <v>0</v>
      </c>
      <c r="K45" s="135">
        <v>0</v>
      </c>
      <c r="L45" s="135">
        <v>0</v>
      </c>
      <c r="M45" s="135">
        <v>0</v>
      </c>
      <c r="N45" s="203">
        <v>3608</v>
      </c>
      <c r="O45" s="136" t="s">
        <v>40</v>
      </c>
      <c r="P45" s="137"/>
      <c r="Q45" s="137"/>
      <c r="R45" s="137"/>
      <c r="S45" s="137"/>
      <c r="T45" s="137"/>
      <c r="U45" s="137"/>
      <c r="V45" s="137"/>
      <c r="W45" s="137"/>
      <c r="X45" s="87">
        <f t="shared" si="0"/>
        <v>0</v>
      </c>
      <c r="Y45" s="53">
        <f t="shared" si="1"/>
        <v>46847</v>
      </c>
    </row>
    <row r="46" spans="1:25" s="54" customFormat="1" x14ac:dyDescent="0.35">
      <c r="A46" s="131" t="s">
        <v>121</v>
      </c>
      <c r="B46" s="131" t="s">
        <v>122</v>
      </c>
      <c r="C46" s="132" t="s">
        <v>123</v>
      </c>
      <c r="D46" s="132">
        <v>2027</v>
      </c>
      <c r="E46" s="132" t="s">
        <v>39</v>
      </c>
      <c r="F46" s="204" t="s">
        <v>40</v>
      </c>
      <c r="G46" s="205">
        <v>0</v>
      </c>
      <c r="H46" s="135">
        <v>0</v>
      </c>
      <c r="I46" s="135">
        <v>43913</v>
      </c>
      <c r="J46" s="135">
        <v>0</v>
      </c>
      <c r="K46" s="135">
        <v>2567</v>
      </c>
      <c r="L46" s="135">
        <v>0</v>
      </c>
      <c r="M46" s="135">
        <v>0</v>
      </c>
      <c r="N46" s="205">
        <v>804</v>
      </c>
      <c r="O46" s="136" t="s">
        <v>40</v>
      </c>
      <c r="P46" s="137"/>
      <c r="Q46" s="137"/>
      <c r="R46" s="137"/>
      <c r="S46" s="137"/>
      <c r="T46" s="137"/>
      <c r="U46" s="137"/>
      <c r="V46" s="137"/>
      <c r="W46" s="137"/>
      <c r="X46" s="88">
        <f t="shared" si="0"/>
        <v>0</v>
      </c>
      <c r="Y46" s="53">
        <f t="shared" si="1"/>
        <v>47284</v>
      </c>
    </row>
    <row r="47" spans="1:25" s="54" customFormat="1" x14ac:dyDescent="0.35">
      <c r="A47" s="131" t="s">
        <v>112</v>
      </c>
      <c r="B47" s="131" t="s">
        <v>124</v>
      </c>
      <c r="C47" s="132" t="s">
        <v>125</v>
      </c>
      <c r="D47" s="132">
        <v>2027</v>
      </c>
      <c r="E47" s="132" t="s">
        <v>47</v>
      </c>
      <c r="F47" s="206" t="s">
        <v>40</v>
      </c>
      <c r="G47" s="207">
        <v>0</v>
      </c>
      <c r="H47" s="135">
        <v>46500</v>
      </c>
      <c r="I47" s="135">
        <v>0</v>
      </c>
      <c r="J47" s="135">
        <v>0</v>
      </c>
      <c r="K47" s="135">
        <v>1156</v>
      </c>
      <c r="L47" s="135">
        <v>0</v>
      </c>
      <c r="M47" s="135">
        <v>0</v>
      </c>
      <c r="N47" s="207">
        <v>3321</v>
      </c>
      <c r="O47" s="136" t="s">
        <v>61</v>
      </c>
      <c r="P47" s="137">
        <v>0</v>
      </c>
      <c r="Q47" s="137">
        <v>0</v>
      </c>
      <c r="R47" s="137">
        <v>3</v>
      </c>
      <c r="S47" s="137">
        <v>2</v>
      </c>
      <c r="T47" s="137">
        <v>0</v>
      </c>
      <c r="U47" s="137">
        <v>0</v>
      </c>
      <c r="V47" s="137">
        <v>0</v>
      </c>
      <c r="W47" s="137">
        <v>0</v>
      </c>
      <c r="X47" s="89">
        <f t="shared" si="0"/>
        <v>5</v>
      </c>
      <c r="Y47" s="53">
        <f t="shared" si="1"/>
        <v>50977</v>
      </c>
    </row>
    <row r="48" spans="1:25" s="54" customFormat="1" x14ac:dyDescent="0.35">
      <c r="A48" s="131" t="s">
        <v>126</v>
      </c>
      <c r="B48" s="131" t="s">
        <v>127</v>
      </c>
      <c r="C48" s="132" t="s">
        <v>128</v>
      </c>
      <c r="D48" s="132">
        <v>2027</v>
      </c>
      <c r="E48" s="132" t="s">
        <v>39</v>
      </c>
      <c r="F48" s="208" t="s">
        <v>40</v>
      </c>
      <c r="G48" s="209">
        <v>0</v>
      </c>
      <c r="H48" s="135">
        <v>0</v>
      </c>
      <c r="I48" s="135">
        <v>46480</v>
      </c>
      <c r="J48" s="135">
        <v>0</v>
      </c>
      <c r="K48" s="135">
        <v>0</v>
      </c>
      <c r="L48" s="135">
        <v>0</v>
      </c>
      <c r="M48" s="135">
        <v>0</v>
      </c>
      <c r="N48" s="209">
        <v>804</v>
      </c>
      <c r="O48" s="136" t="s">
        <v>40</v>
      </c>
      <c r="P48" s="137"/>
      <c r="Q48" s="137"/>
      <c r="R48" s="137"/>
      <c r="S48" s="137"/>
      <c r="T48" s="137"/>
      <c r="U48" s="137"/>
      <c r="V48" s="137"/>
      <c r="W48" s="137"/>
      <c r="X48" s="90">
        <f t="shared" si="0"/>
        <v>0</v>
      </c>
      <c r="Y48" s="53">
        <f t="shared" si="1"/>
        <v>47284</v>
      </c>
    </row>
    <row r="49" spans="1:25" s="54" customFormat="1" x14ac:dyDescent="0.35">
      <c r="A49" s="131" t="s">
        <v>129</v>
      </c>
      <c r="B49" s="131" t="s">
        <v>130</v>
      </c>
      <c r="C49" s="132" t="s">
        <v>131</v>
      </c>
      <c r="D49" s="132">
        <v>2027</v>
      </c>
      <c r="E49" s="132" t="s">
        <v>118</v>
      </c>
      <c r="F49" s="210" t="s">
        <v>40</v>
      </c>
      <c r="G49" s="211">
        <v>45804</v>
      </c>
      <c r="H49" s="135">
        <v>87972</v>
      </c>
      <c r="I49" s="135">
        <v>62142</v>
      </c>
      <c r="J49" s="135">
        <v>9876</v>
      </c>
      <c r="K49" s="135">
        <v>0</v>
      </c>
      <c r="L49" s="135">
        <v>0</v>
      </c>
      <c r="M49" s="135">
        <v>0</v>
      </c>
      <c r="N49" s="211">
        <v>13909</v>
      </c>
      <c r="O49" s="136" t="s">
        <v>61</v>
      </c>
      <c r="P49" s="137">
        <v>0</v>
      </c>
      <c r="Q49" s="137">
        <v>0</v>
      </c>
      <c r="R49" s="137">
        <v>4</v>
      </c>
      <c r="S49" s="137">
        <v>1</v>
      </c>
      <c r="T49" s="137">
        <v>1</v>
      </c>
      <c r="U49" s="137">
        <v>0</v>
      </c>
      <c r="V49" s="137">
        <v>0</v>
      </c>
      <c r="W49" s="137">
        <v>0</v>
      </c>
      <c r="X49" s="91">
        <f t="shared" si="0"/>
        <v>6</v>
      </c>
      <c r="Y49" s="53">
        <f t="shared" si="1"/>
        <v>219703</v>
      </c>
    </row>
    <row r="50" spans="1:25" s="54" customFormat="1" x14ac:dyDescent="0.35">
      <c r="A50" s="131" t="s">
        <v>112</v>
      </c>
      <c r="B50" s="131" t="s">
        <v>132</v>
      </c>
      <c r="C50" s="132" t="s">
        <v>133</v>
      </c>
      <c r="D50" s="132">
        <v>2027</v>
      </c>
      <c r="E50" s="132" t="s">
        <v>39</v>
      </c>
      <c r="F50" s="212" t="s">
        <v>40</v>
      </c>
      <c r="G50" s="213">
        <v>0</v>
      </c>
      <c r="H50" s="135">
        <v>0</v>
      </c>
      <c r="I50" s="135">
        <v>24961</v>
      </c>
      <c r="J50" s="135">
        <v>0</v>
      </c>
      <c r="K50" s="135">
        <v>0</v>
      </c>
      <c r="L50" s="135">
        <v>0</v>
      </c>
      <c r="M50" s="135">
        <v>2400</v>
      </c>
      <c r="N50" s="213">
        <v>1000</v>
      </c>
      <c r="O50" s="136" t="s">
        <v>40</v>
      </c>
      <c r="P50" s="137"/>
      <c r="Q50" s="137"/>
      <c r="R50" s="137"/>
      <c r="S50" s="137"/>
      <c r="T50" s="137"/>
      <c r="U50" s="137"/>
      <c r="V50" s="137"/>
      <c r="W50" s="137"/>
      <c r="X50" s="92">
        <f t="shared" si="0"/>
        <v>0</v>
      </c>
      <c r="Y50" s="53">
        <f t="shared" si="1"/>
        <v>28361</v>
      </c>
    </row>
    <row r="51" spans="1:25" s="54" customFormat="1" x14ac:dyDescent="0.35">
      <c r="A51" s="131" t="s">
        <v>134</v>
      </c>
      <c r="B51" s="131" t="s">
        <v>135</v>
      </c>
      <c r="C51" s="132" t="s">
        <v>136</v>
      </c>
      <c r="D51" s="132">
        <v>2027</v>
      </c>
      <c r="E51" s="132" t="s">
        <v>118</v>
      </c>
      <c r="F51" s="214" t="s">
        <v>137</v>
      </c>
      <c r="G51" s="215">
        <v>356976</v>
      </c>
      <c r="H51" s="135">
        <v>503652</v>
      </c>
      <c r="I51" s="135">
        <v>1030266</v>
      </c>
      <c r="J51" s="135">
        <v>32854</v>
      </c>
      <c r="K51" s="135">
        <v>83781</v>
      </c>
      <c r="L51" s="135">
        <v>3416</v>
      </c>
      <c r="M51" s="135">
        <v>6000</v>
      </c>
      <c r="N51" s="215">
        <v>140891</v>
      </c>
      <c r="O51" s="136" t="s">
        <v>61</v>
      </c>
      <c r="P51" s="137">
        <v>0</v>
      </c>
      <c r="Q51" s="137">
        <v>0</v>
      </c>
      <c r="R51" s="137">
        <v>22</v>
      </c>
      <c r="S51" s="137">
        <v>16</v>
      </c>
      <c r="T51" s="137">
        <v>4</v>
      </c>
      <c r="U51" s="137">
        <v>0</v>
      </c>
      <c r="V51" s="137">
        <v>0</v>
      </c>
      <c r="W51" s="137">
        <v>0</v>
      </c>
      <c r="X51" s="93">
        <f t="shared" si="0"/>
        <v>42</v>
      </c>
      <c r="Y51" s="53">
        <f t="shared" si="1"/>
        <v>2157836</v>
      </c>
    </row>
    <row r="52" spans="1:25" s="54" customFormat="1" x14ac:dyDescent="0.35">
      <c r="A52" s="131" t="s">
        <v>138</v>
      </c>
      <c r="B52" s="131" t="s">
        <v>139</v>
      </c>
      <c r="C52" s="132" t="s">
        <v>140</v>
      </c>
      <c r="D52" s="132">
        <v>2027</v>
      </c>
      <c r="E52" s="132" t="s">
        <v>47</v>
      </c>
      <c r="F52" s="216" t="s">
        <v>137</v>
      </c>
      <c r="G52" s="217">
        <v>0</v>
      </c>
      <c r="H52" s="135">
        <v>1115052</v>
      </c>
      <c r="I52" s="135">
        <v>539232</v>
      </c>
      <c r="J52" s="135">
        <v>0</v>
      </c>
      <c r="K52" s="135">
        <v>18547</v>
      </c>
      <c r="L52" s="135">
        <v>4000</v>
      </c>
      <c r="M52" s="135">
        <v>3000</v>
      </c>
      <c r="N52" s="217">
        <v>140715</v>
      </c>
      <c r="O52" s="136" t="s">
        <v>61</v>
      </c>
      <c r="P52" s="137">
        <v>0</v>
      </c>
      <c r="Q52" s="137">
        <v>0</v>
      </c>
      <c r="R52" s="137">
        <v>41</v>
      </c>
      <c r="S52" s="137">
        <v>38</v>
      </c>
      <c r="T52" s="137">
        <v>17</v>
      </c>
      <c r="U52" s="137">
        <v>0</v>
      </c>
      <c r="V52" s="137">
        <v>0</v>
      </c>
      <c r="W52" s="137">
        <v>0</v>
      </c>
      <c r="X52" s="94">
        <f t="shared" si="0"/>
        <v>96</v>
      </c>
      <c r="Y52" s="53">
        <f t="shared" si="1"/>
        <v>1820546</v>
      </c>
    </row>
    <row r="53" spans="1:25" s="54" customFormat="1" x14ac:dyDescent="0.35">
      <c r="A53" s="131" t="s">
        <v>36</v>
      </c>
      <c r="B53" s="131" t="s">
        <v>141</v>
      </c>
      <c r="C53" s="132" t="s">
        <v>142</v>
      </c>
      <c r="D53" s="132">
        <v>2027</v>
      </c>
      <c r="E53" s="132" t="s">
        <v>47</v>
      </c>
      <c r="F53" s="218" t="s">
        <v>40</v>
      </c>
      <c r="G53" s="219">
        <v>0</v>
      </c>
      <c r="H53" s="135">
        <v>165156</v>
      </c>
      <c r="I53" s="135">
        <v>61772</v>
      </c>
      <c r="J53" s="135">
        <v>0</v>
      </c>
      <c r="K53" s="135">
        <v>1733</v>
      </c>
      <c r="L53" s="135">
        <v>0</v>
      </c>
      <c r="M53" s="135">
        <v>0</v>
      </c>
      <c r="N53" s="219">
        <v>15909</v>
      </c>
      <c r="O53" s="136" t="s">
        <v>61</v>
      </c>
      <c r="P53" s="137">
        <v>0</v>
      </c>
      <c r="Q53" s="137">
        <v>0</v>
      </c>
      <c r="R53" s="137">
        <v>8</v>
      </c>
      <c r="S53" s="137">
        <v>0</v>
      </c>
      <c r="T53" s="137">
        <v>3</v>
      </c>
      <c r="U53" s="137">
        <v>0</v>
      </c>
      <c r="V53" s="137">
        <v>0</v>
      </c>
      <c r="W53" s="137">
        <v>0</v>
      </c>
      <c r="X53" s="95">
        <f t="shared" si="0"/>
        <v>11</v>
      </c>
      <c r="Y53" s="53">
        <f t="shared" si="1"/>
        <v>244570</v>
      </c>
    </row>
    <row r="54" spans="1:25" s="54" customFormat="1" x14ac:dyDescent="0.35">
      <c r="A54" s="131" t="s">
        <v>36</v>
      </c>
      <c r="B54" s="131" t="s">
        <v>143</v>
      </c>
      <c r="C54" s="132" t="s">
        <v>144</v>
      </c>
      <c r="D54" s="132">
        <v>2027</v>
      </c>
      <c r="E54" s="132" t="s">
        <v>47</v>
      </c>
      <c r="F54" s="220" t="s">
        <v>40</v>
      </c>
      <c r="G54" s="221">
        <v>0</v>
      </c>
      <c r="H54" s="135">
        <v>71916</v>
      </c>
      <c r="I54" s="135">
        <v>83549</v>
      </c>
      <c r="J54" s="135">
        <v>0</v>
      </c>
      <c r="K54" s="135">
        <v>1733</v>
      </c>
      <c r="L54" s="135">
        <v>0</v>
      </c>
      <c r="M54" s="135">
        <v>0</v>
      </c>
      <c r="N54" s="221">
        <v>12702</v>
      </c>
      <c r="O54" s="136" t="s">
        <v>61</v>
      </c>
      <c r="P54" s="137">
        <v>0</v>
      </c>
      <c r="Q54" s="137">
        <v>0</v>
      </c>
      <c r="R54" s="137">
        <v>4</v>
      </c>
      <c r="S54" s="137">
        <v>2</v>
      </c>
      <c r="T54" s="137">
        <v>1</v>
      </c>
      <c r="U54" s="137">
        <v>0</v>
      </c>
      <c r="V54" s="137">
        <v>0</v>
      </c>
      <c r="W54" s="137">
        <v>0</v>
      </c>
      <c r="X54" s="96">
        <f t="shared" si="0"/>
        <v>7</v>
      </c>
      <c r="Y54" s="53">
        <f t="shared" si="1"/>
        <v>169900</v>
      </c>
    </row>
    <row r="55" spans="1:25" s="54" customFormat="1" x14ac:dyDescent="0.35">
      <c r="A55" s="131" t="s">
        <v>44</v>
      </c>
      <c r="B55" s="131" t="s">
        <v>145</v>
      </c>
      <c r="C55" s="132" t="s">
        <v>146</v>
      </c>
      <c r="D55" s="132">
        <v>2027</v>
      </c>
      <c r="E55" s="132" t="s">
        <v>39</v>
      </c>
      <c r="F55" s="222" t="s">
        <v>40</v>
      </c>
      <c r="G55" s="223">
        <v>0</v>
      </c>
      <c r="H55" s="135">
        <v>0</v>
      </c>
      <c r="I55" s="135">
        <v>264558</v>
      </c>
      <c r="J55" s="135">
        <v>0</v>
      </c>
      <c r="K55" s="135">
        <v>0</v>
      </c>
      <c r="L55" s="135">
        <v>0</v>
      </c>
      <c r="M55" s="135">
        <v>1625</v>
      </c>
      <c r="N55" s="223">
        <v>10625</v>
      </c>
      <c r="O55" s="136" t="s">
        <v>40</v>
      </c>
      <c r="P55" s="137"/>
      <c r="Q55" s="137"/>
      <c r="R55" s="137"/>
      <c r="S55" s="137"/>
      <c r="T55" s="137"/>
      <c r="U55" s="137"/>
      <c r="V55" s="137"/>
      <c r="W55" s="137"/>
      <c r="X55" s="97">
        <f t="shared" si="0"/>
        <v>0</v>
      </c>
      <c r="Y55" s="53">
        <f t="shared" si="1"/>
        <v>276808</v>
      </c>
    </row>
    <row r="56" spans="1:25" s="54" customFormat="1" x14ac:dyDescent="0.35">
      <c r="A56" s="131" t="s">
        <v>36</v>
      </c>
      <c r="B56" s="131" t="s">
        <v>147</v>
      </c>
      <c r="C56" s="132" t="s">
        <v>148</v>
      </c>
      <c r="D56" s="132">
        <v>2027</v>
      </c>
      <c r="E56" s="132" t="s">
        <v>39</v>
      </c>
      <c r="F56" s="224" t="s">
        <v>40</v>
      </c>
      <c r="G56" s="225">
        <v>0</v>
      </c>
      <c r="H56" s="135">
        <v>0</v>
      </c>
      <c r="I56" s="135">
        <v>43099</v>
      </c>
      <c r="J56" s="135">
        <v>0</v>
      </c>
      <c r="K56" s="135">
        <v>0</v>
      </c>
      <c r="L56" s="135">
        <v>0</v>
      </c>
      <c r="M56" s="135">
        <v>0</v>
      </c>
      <c r="N56" s="225">
        <v>3730</v>
      </c>
      <c r="O56" s="136" t="s">
        <v>40</v>
      </c>
      <c r="P56" s="137"/>
      <c r="Q56" s="137"/>
      <c r="R56" s="137"/>
      <c r="S56" s="137"/>
      <c r="T56" s="137"/>
      <c r="U56" s="137"/>
      <c r="V56" s="137"/>
      <c r="W56" s="137"/>
      <c r="X56" s="98">
        <f t="shared" si="0"/>
        <v>0</v>
      </c>
      <c r="Y56" s="53">
        <f t="shared" si="1"/>
        <v>46829</v>
      </c>
    </row>
    <row r="57" spans="1:25" s="54" customFormat="1" x14ac:dyDescent="0.35">
      <c r="A57" s="131" t="s">
        <v>149</v>
      </c>
      <c r="B57" s="131" t="s">
        <v>150</v>
      </c>
      <c r="C57" s="132" t="s">
        <v>151</v>
      </c>
      <c r="D57" s="132">
        <v>2027</v>
      </c>
      <c r="E57" s="132" t="s">
        <v>47</v>
      </c>
      <c r="F57" s="226" t="s">
        <v>40</v>
      </c>
      <c r="G57" s="227">
        <v>202386</v>
      </c>
      <c r="H57" s="135">
        <v>0</v>
      </c>
      <c r="I57" s="135">
        <v>161034</v>
      </c>
      <c r="J57" s="135">
        <v>1803</v>
      </c>
      <c r="K57" s="135">
        <v>462</v>
      </c>
      <c r="L57" s="135">
        <v>300</v>
      </c>
      <c r="M57" s="135">
        <v>0</v>
      </c>
      <c r="N57" s="227">
        <v>29147</v>
      </c>
      <c r="O57" s="136" t="s">
        <v>40</v>
      </c>
      <c r="P57" s="137"/>
      <c r="Q57" s="137"/>
      <c r="R57" s="137"/>
      <c r="S57" s="137"/>
      <c r="T57" s="137"/>
      <c r="U57" s="137"/>
      <c r="V57" s="137"/>
      <c r="W57" s="137"/>
      <c r="X57" s="99">
        <f t="shared" si="0"/>
        <v>0</v>
      </c>
      <c r="Y57" s="53">
        <f t="shared" si="1"/>
        <v>395132</v>
      </c>
    </row>
    <row r="58" spans="1:25" s="54" customFormat="1" x14ac:dyDescent="0.35">
      <c r="A58" s="131" t="s">
        <v>121</v>
      </c>
      <c r="B58" s="131" t="s">
        <v>152</v>
      </c>
      <c r="C58" s="132" t="s">
        <v>153</v>
      </c>
      <c r="D58" s="132">
        <v>2027</v>
      </c>
      <c r="E58" s="132" t="s">
        <v>47</v>
      </c>
      <c r="F58" s="228" t="s">
        <v>154</v>
      </c>
      <c r="G58" s="229">
        <v>0</v>
      </c>
      <c r="H58" s="135">
        <v>120384</v>
      </c>
      <c r="I58" s="135">
        <v>54877</v>
      </c>
      <c r="J58" s="135">
        <v>0</v>
      </c>
      <c r="K58" s="135">
        <v>5458</v>
      </c>
      <c r="L58" s="135">
        <v>0</v>
      </c>
      <c r="M58" s="135">
        <v>0</v>
      </c>
      <c r="N58" s="229">
        <v>13384</v>
      </c>
      <c r="O58" s="136" t="s">
        <v>61</v>
      </c>
      <c r="P58" s="137">
        <v>0</v>
      </c>
      <c r="Q58" s="137">
        <v>0</v>
      </c>
      <c r="R58" s="137">
        <v>8</v>
      </c>
      <c r="S58" s="137">
        <v>4</v>
      </c>
      <c r="T58" s="137">
        <v>0</v>
      </c>
      <c r="U58" s="137">
        <v>0</v>
      </c>
      <c r="V58" s="137">
        <v>0</v>
      </c>
      <c r="W58" s="137">
        <v>0</v>
      </c>
      <c r="X58" s="100">
        <f t="shared" si="0"/>
        <v>12</v>
      </c>
      <c r="Y58" s="53">
        <f t="shared" si="1"/>
        <v>194103</v>
      </c>
    </row>
    <row r="59" spans="1:25" s="54" customFormat="1" x14ac:dyDescent="0.35">
      <c r="A59" s="131" t="s">
        <v>121</v>
      </c>
      <c r="B59" s="131" t="s">
        <v>155</v>
      </c>
      <c r="C59" s="132" t="s">
        <v>156</v>
      </c>
      <c r="D59" s="132">
        <v>2027</v>
      </c>
      <c r="E59" s="132" t="s">
        <v>75</v>
      </c>
      <c r="F59" s="230" t="s">
        <v>154</v>
      </c>
      <c r="G59" s="231">
        <v>32014</v>
      </c>
      <c r="H59" s="135">
        <v>0</v>
      </c>
      <c r="I59" s="135">
        <v>50111</v>
      </c>
      <c r="J59" s="135">
        <v>35604</v>
      </c>
      <c r="K59" s="135">
        <v>8320</v>
      </c>
      <c r="L59" s="135">
        <v>0</v>
      </c>
      <c r="M59" s="135">
        <v>0</v>
      </c>
      <c r="N59" s="231">
        <v>11818</v>
      </c>
      <c r="O59" s="136" t="s">
        <v>40</v>
      </c>
      <c r="P59" s="137"/>
      <c r="Q59" s="137"/>
      <c r="R59" s="137"/>
      <c r="S59" s="137"/>
      <c r="T59" s="137"/>
      <c r="U59" s="137"/>
      <c r="V59" s="137"/>
      <c r="W59" s="137"/>
      <c r="X59" s="101">
        <f t="shared" si="0"/>
        <v>0</v>
      </c>
      <c r="Y59" s="53">
        <f t="shared" si="1"/>
        <v>137867</v>
      </c>
    </row>
    <row r="60" spans="1:25" s="54" customFormat="1" x14ac:dyDescent="0.35">
      <c r="A60" s="131" t="s">
        <v>121</v>
      </c>
      <c r="B60" s="131" t="s">
        <v>157</v>
      </c>
      <c r="C60" s="132" t="s">
        <v>158</v>
      </c>
      <c r="D60" s="132">
        <v>2027</v>
      </c>
      <c r="E60" s="132" t="s">
        <v>39</v>
      </c>
      <c r="F60" s="232" t="s">
        <v>154</v>
      </c>
      <c r="G60" s="233">
        <v>0</v>
      </c>
      <c r="H60" s="135">
        <v>0</v>
      </c>
      <c r="I60" s="135">
        <v>323756</v>
      </c>
      <c r="J60" s="135">
        <v>0</v>
      </c>
      <c r="K60" s="135">
        <v>16704</v>
      </c>
      <c r="L60" s="135">
        <v>0</v>
      </c>
      <c r="M60" s="135">
        <v>0</v>
      </c>
      <c r="N60" s="233">
        <v>29462</v>
      </c>
      <c r="O60" s="136" t="s">
        <v>40</v>
      </c>
      <c r="P60" s="137"/>
      <c r="Q60" s="137"/>
      <c r="R60" s="137"/>
      <c r="S60" s="137"/>
      <c r="T60" s="137"/>
      <c r="U60" s="137"/>
      <c r="V60" s="137"/>
      <c r="W60" s="137"/>
      <c r="X60" s="102">
        <f t="shared" si="0"/>
        <v>0</v>
      </c>
      <c r="Y60" s="53">
        <f t="shared" si="1"/>
        <v>369922</v>
      </c>
    </row>
    <row r="61" spans="1:25" s="54" customFormat="1" x14ac:dyDescent="0.35">
      <c r="A61" s="131" t="s">
        <v>159</v>
      </c>
      <c r="B61" s="131" t="s">
        <v>160</v>
      </c>
      <c r="C61" s="132" t="s">
        <v>161</v>
      </c>
      <c r="D61" s="132">
        <v>2027</v>
      </c>
      <c r="E61" s="132" t="s">
        <v>47</v>
      </c>
      <c r="F61" s="234" t="s">
        <v>154</v>
      </c>
      <c r="G61" s="235">
        <v>0</v>
      </c>
      <c r="H61" s="135">
        <v>144840</v>
      </c>
      <c r="I61" s="135">
        <v>34663</v>
      </c>
      <c r="J61" s="135">
        <v>0</v>
      </c>
      <c r="K61" s="135">
        <v>3036</v>
      </c>
      <c r="L61" s="135">
        <v>0</v>
      </c>
      <c r="M61" s="135">
        <v>1400</v>
      </c>
      <c r="N61" s="235">
        <v>13263</v>
      </c>
      <c r="O61" s="136" t="s">
        <v>61</v>
      </c>
      <c r="P61" s="137">
        <v>0</v>
      </c>
      <c r="Q61" s="137">
        <v>0</v>
      </c>
      <c r="R61" s="137">
        <v>7</v>
      </c>
      <c r="S61" s="137">
        <v>8</v>
      </c>
      <c r="T61" s="137">
        <v>0</v>
      </c>
      <c r="U61" s="137">
        <v>0</v>
      </c>
      <c r="V61" s="137">
        <v>0</v>
      </c>
      <c r="W61" s="137">
        <v>0</v>
      </c>
      <c r="X61" s="103">
        <f t="shared" si="0"/>
        <v>15</v>
      </c>
      <c r="Y61" s="53">
        <f t="shared" si="1"/>
        <v>197202</v>
      </c>
    </row>
    <row r="62" spans="1:25" s="54" customFormat="1" x14ac:dyDescent="0.35">
      <c r="A62" s="131" t="s">
        <v>159</v>
      </c>
      <c r="B62" s="131" t="s">
        <v>162</v>
      </c>
      <c r="C62" s="132" t="s">
        <v>163</v>
      </c>
      <c r="D62" s="132">
        <v>2027</v>
      </c>
      <c r="E62" s="132" t="s">
        <v>75</v>
      </c>
      <c r="F62" s="236" t="s">
        <v>154</v>
      </c>
      <c r="G62" s="237">
        <v>0</v>
      </c>
      <c r="H62" s="135">
        <v>0</v>
      </c>
      <c r="I62" s="135">
        <v>23507</v>
      </c>
      <c r="J62" s="135">
        <v>84385</v>
      </c>
      <c r="K62" s="135">
        <v>6540</v>
      </c>
      <c r="L62" s="135">
        <v>0</v>
      </c>
      <c r="M62" s="135">
        <v>7764</v>
      </c>
      <c r="N62" s="237">
        <v>11815</v>
      </c>
      <c r="O62" s="136" t="s">
        <v>40</v>
      </c>
      <c r="P62" s="137"/>
      <c r="Q62" s="137"/>
      <c r="R62" s="137"/>
      <c r="S62" s="137"/>
      <c r="T62" s="137"/>
      <c r="U62" s="137"/>
      <c r="V62" s="137"/>
      <c r="W62" s="137"/>
      <c r="X62" s="104">
        <f t="shared" si="0"/>
        <v>0</v>
      </c>
      <c r="Y62" s="53">
        <f t="shared" si="1"/>
        <v>134011</v>
      </c>
    </row>
    <row r="63" spans="1:25" s="54" customFormat="1" x14ac:dyDescent="0.35">
      <c r="A63" s="131" t="s">
        <v>36</v>
      </c>
      <c r="B63" s="131" t="s">
        <v>164</v>
      </c>
      <c r="C63" s="238" t="s">
        <v>165</v>
      </c>
      <c r="D63" s="132">
        <v>2027</v>
      </c>
      <c r="E63" s="132" t="s">
        <v>39</v>
      </c>
      <c r="F63" s="239" t="s">
        <v>40</v>
      </c>
      <c r="G63" s="240">
        <v>0</v>
      </c>
      <c r="H63" s="135">
        <v>0</v>
      </c>
      <c r="I63" s="135">
        <v>141199</v>
      </c>
      <c r="J63" s="135">
        <v>0</v>
      </c>
      <c r="K63" s="135">
        <v>2760</v>
      </c>
      <c r="L63" s="135">
        <v>0</v>
      </c>
      <c r="M63" s="135">
        <v>15836</v>
      </c>
      <c r="N63" s="240">
        <v>14396</v>
      </c>
      <c r="O63" s="136" t="s">
        <v>40</v>
      </c>
      <c r="P63" s="137"/>
      <c r="Q63" s="137"/>
      <c r="R63" s="137"/>
      <c r="S63" s="137"/>
      <c r="T63" s="137"/>
      <c r="U63" s="137"/>
      <c r="V63" s="137"/>
      <c r="W63" s="137"/>
      <c r="X63" s="105">
        <f t="shared" si="0"/>
        <v>0</v>
      </c>
      <c r="Y63" s="53">
        <f t="shared" si="1"/>
        <v>174191</v>
      </c>
    </row>
    <row r="64" spans="1:25" s="54" customFormat="1" x14ac:dyDescent="0.35">
      <c r="A64" s="131" t="s">
        <v>36</v>
      </c>
      <c r="B64" s="131" t="s">
        <v>166</v>
      </c>
      <c r="C64" s="238" t="s">
        <v>167</v>
      </c>
      <c r="D64" s="132">
        <v>2027</v>
      </c>
      <c r="E64" s="132" t="s">
        <v>47</v>
      </c>
      <c r="F64" s="241" t="s">
        <v>40</v>
      </c>
      <c r="G64" s="242">
        <v>0</v>
      </c>
      <c r="H64" s="135">
        <v>58320</v>
      </c>
      <c r="I64" s="135">
        <v>65774</v>
      </c>
      <c r="J64" s="135">
        <v>0</v>
      </c>
      <c r="K64" s="135">
        <v>1457</v>
      </c>
      <c r="L64" s="135">
        <v>0</v>
      </c>
      <c r="M64" s="135">
        <v>12343</v>
      </c>
      <c r="N64" s="242">
        <v>11221</v>
      </c>
      <c r="O64" s="136" t="s">
        <v>61</v>
      </c>
      <c r="P64" s="137">
        <v>0</v>
      </c>
      <c r="Q64" s="137">
        <v>0</v>
      </c>
      <c r="R64" s="137">
        <v>4</v>
      </c>
      <c r="S64" s="137">
        <v>1</v>
      </c>
      <c r="T64" s="137">
        <v>1</v>
      </c>
      <c r="U64" s="137">
        <v>0</v>
      </c>
      <c r="V64" s="137">
        <v>0</v>
      </c>
      <c r="W64" s="137">
        <v>0</v>
      </c>
      <c r="X64" s="106">
        <f t="shared" si="0"/>
        <v>6</v>
      </c>
      <c r="Y64" s="53">
        <f t="shared" si="1"/>
        <v>149115</v>
      </c>
    </row>
    <row r="65" spans="1:25" s="54" customFormat="1" x14ac:dyDescent="0.35">
      <c r="A65" s="131" t="s">
        <v>36</v>
      </c>
      <c r="B65" s="131" t="s">
        <v>168</v>
      </c>
      <c r="C65" s="238" t="s">
        <v>169</v>
      </c>
      <c r="D65" s="132">
        <v>2027</v>
      </c>
      <c r="E65" s="132" t="s">
        <v>39</v>
      </c>
      <c r="F65" s="243" t="s">
        <v>40</v>
      </c>
      <c r="G65" s="244">
        <v>0</v>
      </c>
      <c r="H65" s="135">
        <v>0</v>
      </c>
      <c r="I65" s="135">
        <v>139284</v>
      </c>
      <c r="J65" s="135">
        <v>0</v>
      </c>
      <c r="K65" s="135">
        <v>2108</v>
      </c>
      <c r="L65" s="135">
        <v>0</v>
      </c>
      <c r="M65" s="135">
        <v>15553</v>
      </c>
      <c r="N65" s="244">
        <v>14139</v>
      </c>
      <c r="O65" s="136" t="s">
        <v>40</v>
      </c>
      <c r="P65" s="137"/>
      <c r="Q65" s="137"/>
      <c r="R65" s="137"/>
      <c r="S65" s="137"/>
      <c r="T65" s="137"/>
      <c r="U65" s="137"/>
      <c r="V65" s="137"/>
      <c r="W65" s="137"/>
      <c r="X65" s="107">
        <f t="shared" si="0"/>
        <v>0</v>
      </c>
      <c r="Y65" s="53">
        <f t="shared" si="1"/>
        <v>171084</v>
      </c>
    </row>
    <row r="66" spans="1:25" s="54" customFormat="1" x14ac:dyDescent="0.35">
      <c r="A66" s="131" t="s">
        <v>36</v>
      </c>
      <c r="B66" s="131" t="s">
        <v>170</v>
      </c>
      <c r="C66" s="238" t="s">
        <v>171</v>
      </c>
      <c r="D66" s="132">
        <v>2027</v>
      </c>
      <c r="E66" s="132" t="s">
        <v>47</v>
      </c>
      <c r="F66" s="245" t="s">
        <v>40</v>
      </c>
      <c r="G66" s="246">
        <v>0</v>
      </c>
      <c r="H66" s="135">
        <v>49512</v>
      </c>
      <c r="I66" s="135">
        <v>64355</v>
      </c>
      <c r="J66" s="135">
        <v>0</v>
      </c>
      <c r="K66" s="135">
        <v>1457</v>
      </c>
      <c r="L66" s="135">
        <v>0</v>
      </c>
      <c r="M66" s="135">
        <v>11735</v>
      </c>
      <c r="N66" s="246">
        <v>10668</v>
      </c>
      <c r="O66" s="136" t="s">
        <v>61</v>
      </c>
      <c r="P66" s="137">
        <v>0</v>
      </c>
      <c r="Q66" s="137">
        <v>1</v>
      </c>
      <c r="R66" s="137">
        <v>2</v>
      </c>
      <c r="S66" s="137">
        <v>1</v>
      </c>
      <c r="T66" s="137">
        <v>1</v>
      </c>
      <c r="U66" s="137">
        <v>0</v>
      </c>
      <c r="V66" s="137">
        <v>0</v>
      </c>
      <c r="W66" s="137">
        <v>0</v>
      </c>
      <c r="X66" s="108">
        <f t="shared" si="0"/>
        <v>5</v>
      </c>
      <c r="Y66" s="53">
        <f t="shared" si="1"/>
        <v>137727</v>
      </c>
    </row>
    <row r="67" spans="1:25" s="54" customFormat="1" x14ac:dyDescent="0.35">
      <c r="A67" s="131" t="s">
        <v>36</v>
      </c>
      <c r="B67" s="131" t="s">
        <v>172</v>
      </c>
      <c r="C67" s="238" t="s">
        <v>173</v>
      </c>
      <c r="D67" s="132">
        <v>2027</v>
      </c>
      <c r="E67" s="132" t="s">
        <v>39</v>
      </c>
      <c r="F67" s="247" t="s">
        <v>40</v>
      </c>
      <c r="G67" s="248">
        <v>0</v>
      </c>
      <c r="H67" s="135">
        <v>0</v>
      </c>
      <c r="I67" s="135">
        <v>139284</v>
      </c>
      <c r="J67" s="135">
        <v>0</v>
      </c>
      <c r="K67" s="135">
        <v>3412</v>
      </c>
      <c r="L67" s="135">
        <v>0</v>
      </c>
      <c r="M67" s="135">
        <v>15697</v>
      </c>
      <c r="N67" s="248">
        <v>14270</v>
      </c>
      <c r="O67" s="136" t="s">
        <v>40</v>
      </c>
      <c r="P67" s="137"/>
      <c r="Q67" s="137"/>
      <c r="R67" s="137"/>
      <c r="S67" s="137"/>
      <c r="T67" s="137"/>
      <c r="U67" s="137"/>
      <c r="V67" s="137"/>
      <c r="W67" s="137"/>
      <c r="X67" s="109">
        <f t="shared" si="0"/>
        <v>0</v>
      </c>
      <c r="Y67" s="53">
        <f t="shared" si="1"/>
        <v>172663</v>
      </c>
    </row>
    <row r="68" spans="1:25" s="54" customFormat="1" x14ac:dyDescent="0.35">
      <c r="A68" s="131" t="s">
        <v>44</v>
      </c>
      <c r="B68" s="131" t="s">
        <v>174</v>
      </c>
      <c r="C68" s="238" t="s">
        <v>175</v>
      </c>
      <c r="D68" s="132">
        <v>2027</v>
      </c>
      <c r="E68" s="132" t="s">
        <v>39</v>
      </c>
      <c r="F68" s="249" t="s">
        <v>40</v>
      </c>
      <c r="G68" s="250">
        <v>0</v>
      </c>
      <c r="H68" s="135">
        <v>0</v>
      </c>
      <c r="I68" s="135">
        <v>116973</v>
      </c>
      <c r="J68" s="135">
        <v>0</v>
      </c>
      <c r="K68" s="135">
        <v>6620</v>
      </c>
      <c r="L68" s="135">
        <v>0</v>
      </c>
      <c r="M68" s="135">
        <v>41095</v>
      </c>
      <c r="N68" s="250">
        <v>12359</v>
      </c>
      <c r="O68" s="136" t="s">
        <v>40</v>
      </c>
      <c r="P68" s="137"/>
      <c r="Q68" s="137"/>
      <c r="R68" s="137"/>
      <c r="S68" s="137"/>
      <c r="T68" s="137"/>
      <c r="U68" s="137"/>
      <c r="V68" s="137"/>
      <c r="W68" s="137"/>
      <c r="X68" s="110">
        <f t="shared" si="0"/>
        <v>0</v>
      </c>
      <c r="Y68" s="53">
        <f t="shared" si="1"/>
        <v>177047</v>
      </c>
    </row>
    <row r="69" spans="1:25" s="54" customFormat="1" x14ac:dyDescent="0.35">
      <c r="A69" s="131" t="s">
        <v>44</v>
      </c>
      <c r="B69" s="131" t="s">
        <v>176</v>
      </c>
      <c r="C69" s="238" t="s">
        <v>177</v>
      </c>
      <c r="D69" s="132">
        <v>2027</v>
      </c>
      <c r="E69" s="132" t="s">
        <v>39</v>
      </c>
      <c r="F69" s="251"/>
      <c r="G69" s="252">
        <v>0</v>
      </c>
      <c r="H69" s="135">
        <v>0</v>
      </c>
      <c r="I69" s="135">
        <v>111910</v>
      </c>
      <c r="J69" s="135">
        <v>0</v>
      </c>
      <c r="K69" s="135">
        <v>9600</v>
      </c>
      <c r="L69" s="135">
        <v>0</v>
      </c>
      <c r="M69" s="135">
        <v>5000</v>
      </c>
      <c r="N69" s="252">
        <v>12151</v>
      </c>
      <c r="O69" s="136"/>
      <c r="P69" s="137"/>
      <c r="Q69" s="137"/>
      <c r="R69" s="137"/>
      <c r="S69" s="137"/>
      <c r="T69" s="137"/>
      <c r="U69" s="137"/>
      <c r="V69" s="137"/>
      <c r="W69" s="137"/>
      <c r="X69" s="111">
        <f t="shared" si="0"/>
        <v>0</v>
      </c>
      <c r="Y69" s="53">
        <f t="shared" si="1"/>
        <v>138661</v>
      </c>
    </row>
    <row r="70" spans="1:25" s="54" customFormat="1" x14ac:dyDescent="0.35">
      <c r="A70" s="131" t="s">
        <v>44</v>
      </c>
      <c r="B70" s="131" t="s">
        <v>178</v>
      </c>
      <c r="C70" s="238" t="s">
        <v>179</v>
      </c>
      <c r="D70" s="132">
        <v>2027</v>
      </c>
      <c r="E70" s="132" t="s">
        <v>39</v>
      </c>
      <c r="F70" s="253"/>
      <c r="G70" s="254">
        <v>0</v>
      </c>
      <c r="H70" s="135">
        <v>0</v>
      </c>
      <c r="I70" s="135">
        <v>242786</v>
      </c>
      <c r="J70" s="135">
        <v>0</v>
      </c>
      <c r="K70" s="135">
        <v>0</v>
      </c>
      <c r="L70" s="135">
        <v>0</v>
      </c>
      <c r="M70" s="135">
        <v>26976</v>
      </c>
      <c r="N70" s="254">
        <v>2000</v>
      </c>
      <c r="O70" s="136"/>
      <c r="P70" s="137"/>
      <c r="Q70" s="137"/>
      <c r="R70" s="137"/>
      <c r="S70" s="137"/>
      <c r="T70" s="137"/>
      <c r="U70" s="137"/>
      <c r="V70" s="137"/>
      <c r="W70" s="137"/>
      <c r="X70" s="112">
        <f t="shared" si="0"/>
        <v>0</v>
      </c>
      <c r="Y70" s="53">
        <f t="shared" si="1"/>
        <v>271762</v>
      </c>
    </row>
    <row r="71" spans="1:25" s="54" customFormat="1" x14ac:dyDescent="0.35">
      <c r="A71" s="131" t="s">
        <v>129</v>
      </c>
      <c r="B71" s="131" t="s">
        <v>180</v>
      </c>
      <c r="C71" s="132" t="s">
        <v>181</v>
      </c>
      <c r="D71" s="132">
        <v>2027</v>
      </c>
      <c r="E71" s="132" t="s">
        <v>47</v>
      </c>
      <c r="F71" s="255" t="s">
        <v>40</v>
      </c>
      <c r="G71" s="256">
        <v>0</v>
      </c>
      <c r="H71" s="135">
        <v>126816</v>
      </c>
      <c r="I71" s="135">
        <v>149465</v>
      </c>
      <c r="J71" s="135">
        <v>0</v>
      </c>
      <c r="K71" s="135">
        <v>3207</v>
      </c>
      <c r="L71" s="135">
        <v>0</v>
      </c>
      <c r="M71" s="135">
        <v>0</v>
      </c>
      <c r="N71" s="256">
        <v>22037</v>
      </c>
      <c r="O71" s="136" t="s">
        <v>61</v>
      </c>
      <c r="P71" s="137">
        <v>0</v>
      </c>
      <c r="Q71" s="137">
        <v>0</v>
      </c>
      <c r="R71" s="137">
        <v>7</v>
      </c>
      <c r="S71" s="137">
        <v>1</v>
      </c>
      <c r="T71" s="137">
        <v>1</v>
      </c>
      <c r="U71" s="137">
        <v>0</v>
      </c>
      <c r="V71" s="137">
        <v>0</v>
      </c>
      <c r="W71" s="137">
        <v>0</v>
      </c>
      <c r="X71" s="113">
        <f t="shared" si="0"/>
        <v>9</v>
      </c>
      <c r="Y71" s="53">
        <f t="shared" si="1"/>
        <v>301525</v>
      </c>
    </row>
    <row r="72" spans="1:25" s="54" customFormat="1" x14ac:dyDescent="0.35">
      <c r="A72" s="131" t="s">
        <v>44</v>
      </c>
      <c r="B72" s="131" t="s">
        <v>182</v>
      </c>
      <c r="C72" s="257" t="s">
        <v>183</v>
      </c>
      <c r="D72" s="132">
        <v>2027</v>
      </c>
      <c r="E72" s="132" t="s">
        <v>47</v>
      </c>
      <c r="F72" s="258" t="s">
        <v>40</v>
      </c>
      <c r="G72" s="259">
        <v>0</v>
      </c>
      <c r="H72" s="135">
        <v>130032</v>
      </c>
      <c r="I72" s="135">
        <v>305925</v>
      </c>
      <c r="J72" s="135">
        <v>0</v>
      </c>
      <c r="K72" s="135">
        <v>8043</v>
      </c>
      <c r="L72" s="135">
        <v>0</v>
      </c>
      <c r="M72" s="135">
        <v>0</v>
      </c>
      <c r="N72" s="259">
        <v>39624</v>
      </c>
      <c r="O72" s="136" t="s">
        <v>61</v>
      </c>
      <c r="P72" s="137">
        <v>0</v>
      </c>
      <c r="Q72" s="137">
        <v>0</v>
      </c>
      <c r="R72" s="137">
        <v>7</v>
      </c>
      <c r="S72" s="137">
        <v>5</v>
      </c>
      <c r="T72" s="137">
        <v>0</v>
      </c>
      <c r="U72" s="137">
        <v>0</v>
      </c>
      <c r="V72" s="137">
        <v>0</v>
      </c>
      <c r="W72" s="137">
        <v>0</v>
      </c>
      <c r="X72" s="114">
        <f t="shared" si="0"/>
        <v>12</v>
      </c>
      <c r="Y72" s="53">
        <f t="shared" si="1"/>
        <v>483624</v>
      </c>
    </row>
    <row r="73" spans="1:25" s="54" customFormat="1" x14ac:dyDescent="0.35">
      <c r="A73" s="131" t="s">
        <v>44</v>
      </c>
      <c r="B73" s="131" t="s">
        <v>184</v>
      </c>
      <c r="C73" s="238" t="s">
        <v>185</v>
      </c>
      <c r="D73" s="132">
        <v>2027</v>
      </c>
      <c r="E73" s="132" t="s">
        <v>39</v>
      </c>
      <c r="F73" s="260"/>
      <c r="G73" s="261">
        <v>0</v>
      </c>
      <c r="H73" s="135">
        <v>0</v>
      </c>
      <c r="I73" s="135">
        <v>97050</v>
      </c>
      <c r="J73" s="135">
        <v>0</v>
      </c>
      <c r="K73" s="135">
        <v>9350</v>
      </c>
      <c r="L73" s="135">
        <v>0</v>
      </c>
      <c r="M73" s="135">
        <v>26300</v>
      </c>
      <c r="N73" s="261">
        <v>11955</v>
      </c>
      <c r="O73" s="136"/>
      <c r="P73" s="137"/>
      <c r="Q73" s="137"/>
      <c r="R73" s="137"/>
      <c r="S73" s="137"/>
      <c r="T73" s="137"/>
      <c r="U73" s="137"/>
      <c r="V73" s="137"/>
      <c r="W73" s="137"/>
      <c r="X73" s="115">
        <f t="shared" si="0"/>
        <v>0</v>
      </c>
      <c r="Y73" s="53">
        <f t="shared" si="1"/>
        <v>144655</v>
      </c>
    </row>
    <row r="74" spans="1:25" s="54" customFormat="1" x14ac:dyDescent="0.35">
      <c r="A74" s="131" t="s">
        <v>44</v>
      </c>
      <c r="B74" s="131" t="s">
        <v>186</v>
      </c>
      <c r="C74" s="257" t="s">
        <v>187</v>
      </c>
      <c r="D74" s="132">
        <v>2027</v>
      </c>
      <c r="E74" s="132" t="s">
        <v>47</v>
      </c>
      <c r="F74" s="262" t="s">
        <v>40</v>
      </c>
      <c r="G74" s="263">
        <v>0</v>
      </c>
      <c r="H74" s="135">
        <v>75024</v>
      </c>
      <c r="I74" s="135">
        <v>108605</v>
      </c>
      <c r="J74" s="135">
        <v>0</v>
      </c>
      <c r="K74" s="135">
        <v>2969</v>
      </c>
      <c r="L74" s="135">
        <v>0</v>
      </c>
      <c r="M74" s="135">
        <v>0</v>
      </c>
      <c r="N74" s="263">
        <v>15697</v>
      </c>
      <c r="O74" s="136" t="s">
        <v>61</v>
      </c>
      <c r="P74" s="137">
        <v>0</v>
      </c>
      <c r="Q74" s="137">
        <v>0</v>
      </c>
      <c r="R74" s="137">
        <v>3</v>
      </c>
      <c r="S74" s="137">
        <v>1</v>
      </c>
      <c r="T74" s="137">
        <v>1</v>
      </c>
      <c r="U74" s="137">
        <v>0</v>
      </c>
      <c r="V74" s="137">
        <v>0</v>
      </c>
      <c r="W74" s="137">
        <v>0</v>
      </c>
      <c r="X74" s="116">
        <f t="shared" si="0"/>
        <v>5</v>
      </c>
      <c r="Y74" s="53">
        <f t="shared" si="1"/>
        <v>202295</v>
      </c>
    </row>
    <row r="75" spans="1:25" s="54" customFormat="1" x14ac:dyDescent="0.35">
      <c r="A75" s="131" t="s">
        <v>44</v>
      </c>
      <c r="B75" s="131" t="s">
        <v>188</v>
      </c>
      <c r="C75" s="257" t="s">
        <v>189</v>
      </c>
      <c r="D75" s="132">
        <v>2027</v>
      </c>
      <c r="E75" s="132" t="s">
        <v>47</v>
      </c>
      <c r="F75" s="264"/>
      <c r="G75" s="265">
        <v>0</v>
      </c>
      <c r="H75" s="135">
        <v>76632</v>
      </c>
      <c r="I75" s="135">
        <v>55656</v>
      </c>
      <c r="J75" s="135">
        <v>0</v>
      </c>
      <c r="K75" s="135">
        <v>8732</v>
      </c>
      <c r="L75" s="135">
        <v>0</v>
      </c>
      <c r="M75" s="135">
        <v>0</v>
      </c>
      <c r="N75" s="265">
        <v>12120</v>
      </c>
      <c r="O75" s="136" t="s">
        <v>61</v>
      </c>
      <c r="P75" s="137">
        <v>0</v>
      </c>
      <c r="Q75" s="137">
        <v>0</v>
      </c>
      <c r="R75" s="137">
        <v>6</v>
      </c>
      <c r="S75" s="137">
        <v>2</v>
      </c>
      <c r="T75" s="137">
        <v>0</v>
      </c>
      <c r="U75" s="137">
        <v>0</v>
      </c>
      <c r="V75" s="137">
        <v>0</v>
      </c>
      <c r="W75" s="137">
        <v>0</v>
      </c>
      <c r="X75" s="117">
        <f t="shared" ref="X75:X98" si="2">SUM(P75:W75)</f>
        <v>8</v>
      </c>
      <c r="Y75" s="53">
        <f t="shared" ref="Y75:Y98" si="3">SUM(G75:N75)</f>
        <v>153140</v>
      </c>
    </row>
    <row r="76" spans="1:25" s="54" customFormat="1" x14ac:dyDescent="0.35">
      <c r="A76" s="131" t="s">
        <v>36</v>
      </c>
      <c r="B76" s="131" t="s">
        <v>190</v>
      </c>
      <c r="C76" s="257" t="s">
        <v>191</v>
      </c>
      <c r="D76" s="132">
        <v>2027</v>
      </c>
      <c r="E76" s="132" t="s">
        <v>39</v>
      </c>
      <c r="F76" s="266" t="s">
        <v>40</v>
      </c>
      <c r="G76" s="267">
        <v>0</v>
      </c>
      <c r="H76" s="135">
        <v>0</v>
      </c>
      <c r="I76" s="135">
        <v>344970</v>
      </c>
      <c r="J76" s="135">
        <v>0</v>
      </c>
      <c r="K76" s="135">
        <v>5209</v>
      </c>
      <c r="L76" s="135">
        <v>0</v>
      </c>
      <c r="M76" s="135">
        <v>0</v>
      </c>
      <c r="N76" s="267">
        <v>32727</v>
      </c>
      <c r="O76" s="136" t="s">
        <v>40</v>
      </c>
      <c r="P76" s="137"/>
      <c r="Q76" s="137"/>
      <c r="R76" s="137"/>
      <c r="S76" s="137"/>
      <c r="T76" s="137"/>
      <c r="U76" s="137"/>
      <c r="V76" s="137"/>
      <c r="W76" s="137"/>
      <c r="X76" s="118">
        <f t="shared" si="2"/>
        <v>0</v>
      </c>
      <c r="Y76" s="53">
        <f t="shared" si="3"/>
        <v>382906</v>
      </c>
    </row>
    <row r="77" spans="1:25" s="54" customFormat="1" x14ac:dyDescent="0.35">
      <c r="A77" s="131" t="s">
        <v>44</v>
      </c>
      <c r="B77" s="131" t="s">
        <v>192</v>
      </c>
      <c r="C77" s="257" t="s">
        <v>193</v>
      </c>
      <c r="D77" s="132">
        <v>2027</v>
      </c>
      <c r="E77" s="132" t="s">
        <v>20</v>
      </c>
      <c r="F77" s="268"/>
      <c r="G77" s="269">
        <v>0</v>
      </c>
      <c r="H77" s="135">
        <v>0</v>
      </c>
      <c r="I77" s="135">
        <v>0</v>
      </c>
      <c r="J77" s="135">
        <v>0</v>
      </c>
      <c r="K77" s="135">
        <v>90930</v>
      </c>
      <c r="L77" s="135">
        <v>0</v>
      </c>
      <c r="M77" s="135">
        <v>0</v>
      </c>
      <c r="N77" s="269">
        <v>9070</v>
      </c>
      <c r="O77" s="136"/>
      <c r="P77" s="137"/>
      <c r="Q77" s="137"/>
      <c r="R77" s="137"/>
      <c r="S77" s="137"/>
      <c r="T77" s="137"/>
      <c r="U77" s="137"/>
      <c r="V77" s="137"/>
      <c r="W77" s="137"/>
      <c r="X77" s="119">
        <f t="shared" si="2"/>
        <v>0</v>
      </c>
      <c r="Y77" s="53">
        <f t="shared" si="3"/>
        <v>100000</v>
      </c>
    </row>
    <row r="78" spans="1:25" s="54" customFormat="1" x14ac:dyDescent="0.35">
      <c r="A78" s="131" t="s">
        <v>194</v>
      </c>
      <c r="B78" s="131" t="s">
        <v>195</v>
      </c>
      <c r="C78" s="257" t="s">
        <v>196</v>
      </c>
      <c r="D78" s="132">
        <v>2027</v>
      </c>
      <c r="E78" s="132" t="s">
        <v>47</v>
      </c>
      <c r="F78" s="270"/>
      <c r="G78" s="271">
        <v>0</v>
      </c>
      <c r="H78" s="135">
        <v>140328</v>
      </c>
      <c r="I78" s="135">
        <v>63014</v>
      </c>
      <c r="J78" s="135">
        <v>0</v>
      </c>
      <c r="K78" s="135">
        <v>1457</v>
      </c>
      <c r="L78" s="135">
        <v>0</v>
      </c>
      <c r="M78" s="135">
        <v>0</v>
      </c>
      <c r="N78" s="271">
        <v>17049</v>
      </c>
      <c r="O78" s="136" t="s">
        <v>61</v>
      </c>
      <c r="P78" s="137">
        <v>0</v>
      </c>
      <c r="Q78" s="137">
        <v>0</v>
      </c>
      <c r="R78" s="137">
        <v>6</v>
      </c>
      <c r="S78" s="137">
        <v>2</v>
      </c>
      <c r="T78" s="137">
        <v>3</v>
      </c>
      <c r="U78" s="137">
        <v>0</v>
      </c>
      <c r="V78" s="137">
        <v>0</v>
      </c>
      <c r="W78" s="137">
        <v>0</v>
      </c>
      <c r="X78" s="120">
        <f t="shared" si="2"/>
        <v>11</v>
      </c>
      <c r="Y78" s="53">
        <f t="shared" si="3"/>
        <v>221848</v>
      </c>
    </row>
    <row r="79" spans="1:25" s="54" customFormat="1" x14ac:dyDescent="0.35">
      <c r="A79" s="131" t="s">
        <v>194</v>
      </c>
      <c r="B79" s="131" t="s">
        <v>197</v>
      </c>
      <c r="C79" s="257" t="s">
        <v>198</v>
      </c>
      <c r="D79" s="132">
        <v>2027</v>
      </c>
      <c r="E79" s="132" t="s">
        <v>39</v>
      </c>
      <c r="F79" s="272"/>
      <c r="G79" s="273">
        <v>0</v>
      </c>
      <c r="H79" s="135">
        <v>0</v>
      </c>
      <c r="I79" s="135">
        <v>224542</v>
      </c>
      <c r="J79" s="135">
        <v>0</v>
      </c>
      <c r="K79" s="135">
        <v>3412</v>
      </c>
      <c r="L79" s="135">
        <v>0</v>
      </c>
      <c r="M79" s="135">
        <v>0</v>
      </c>
      <c r="N79" s="273">
        <v>22795</v>
      </c>
      <c r="O79" s="136"/>
      <c r="P79" s="137"/>
      <c r="Q79" s="137"/>
      <c r="R79" s="137"/>
      <c r="S79" s="137"/>
      <c r="T79" s="137"/>
      <c r="U79" s="137"/>
      <c r="V79" s="137"/>
      <c r="W79" s="137"/>
      <c r="X79" s="121">
        <f t="shared" si="2"/>
        <v>0</v>
      </c>
      <c r="Y79" s="53">
        <f t="shared" si="3"/>
        <v>250749</v>
      </c>
    </row>
    <row r="80" spans="1:25" s="54" customFormat="1" x14ac:dyDescent="0.35">
      <c r="A80" s="131" t="s">
        <v>199</v>
      </c>
      <c r="B80" s="131" t="s">
        <v>200</v>
      </c>
      <c r="C80" s="257" t="s">
        <v>201</v>
      </c>
      <c r="D80" s="132">
        <v>2027</v>
      </c>
      <c r="E80" s="132" t="s">
        <v>47</v>
      </c>
      <c r="F80" s="274" t="s">
        <v>40</v>
      </c>
      <c r="G80" s="275">
        <v>0</v>
      </c>
      <c r="H80" s="135">
        <v>134496</v>
      </c>
      <c r="I80" s="135">
        <v>47209</v>
      </c>
      <c r="J80" s="135">
        <v>0</v>
      </c>
      <c r="K80" s="135">
        <v>2059</v>
      </c>
      <c r="L80" s="135">
        <v>0</v>
      </c>
      <c r="M80" s="135">
        <v>0</v>
      </c>
      <c r="N80" s="275">
        <v>14071</v>
      </c>
      <c r="O80" s="136" t="s">
        <v>61</v>
      </c>
      <c r="P80" s="137">
        <v>0</v>
      </c>
      <c r="Q80" s="137">
        <v>1</v>
      </c>
      <c r="R80" s="137">
        <v>4</v>
      </c>
      <c r="S80" s="137">
        <v>3</v>
      </c>
      <c r="T80" s="137">
        <v>2</v>
      </c>
      <c r="U80" s="137">
        <v>0</v>
      </c>
      <c r="V80" s="137">
        <v>0</v>
      </c>
      <c r="W80" s="137">
        <v>0</v>
      </c>
      <c r="X80" s="122">
        <f t="shared" si="2"/>
        <v>10</v>
      </c>
      <c r="Y80" s="53">
        <f t="shared" si="3"/>
        <v>197835</v>
      </c>
    </row>
    <row r="81" spans="1:25" s="54" customFormat="1" x14ac:dyDescent="0.35">
      <c r="A81" s="131" t="s">
        <v>199</v>
      </c>
      <c r="B81" s="131" t="s">
        <v>202</v>
      </c>
      <c r="C81" s="257" t="s">
        <v>203</v>
      </c>
      <c r="D81" s="132">
        <v>2027</v>
      </c>
      <c r="E81" s="132" t="s">
        <v>47</v>
      </c>
      <c r="F81" s="276" t="s">
        <v>40</v>
      </c>
      <c r="G81" s="277">
        <v>0</v>
      </c>
      <c r="H81" s="135">
        <v>0</v>
      </c>
      <c r="I81" s="135">
        <v>16763</v>
      </c>
      <c r="J81" s="135">
        <v>0</v>
      </c>
      <c r="K81" s="135">
        <v>6446</v>
      </c>
      <c r="L81" s="135">
        <v>0</v>
      </c>
      <c r="M81" s="135">
        <v>0</v>
      </c>
      <c r="N81" s="277">
        <v>2169</v>
      </c>
      <c r="O81" s="136" t="s">
        <v>40</v>
      </c>
      <c r="P81" s="137"/>
      <c r="Q81" s="137"/>
      <c r="R81" s="137"/>
      <c r="S81" s="137"/>
      <c r="T81" s="137"/>
      <c r="U81" s="137"/>
      <c r="V81" s="137"/>
      <c r="W81" s="137"/>
      <c r="X81" s="123">
        <f t="shared" si="2"/>
        <v>0</v>
      </c>
      <c r="Y81" s="53">
        <f t="shared" si="3"/>
        <v>25378</v>
      </c>
    </row>
    <row r="82" spans="1:25" s="54" customFormat="1" x14ac:dyDescent="0.35">
      <c r="A82" s="131" t="s">
        <v>199</v>
      </c>
      <c r="B82" s="131" t="s">
        <v>204</v>
      </c>
      <c r="C82" s="257" t="s">
        <v>205</v>
      </c>
      <c r="D82" s="132">
        <v>2027</v>
      </c>
      <c r="E82" s="132" t="s">
        <v>39</v>
      </c>
      <c r="F82" s="278" t="s">
        <v>40</v>
      </c>
      <c r="G82" s="279">
        <v>0</v>
      </c>
      <c r="H82" s="135">
        <v>0</v>
      </c>
      <c r="I82" s="135">
        <v>12685</v>
      </c>
      <c r="J82" s="135">
        <v>0</v>
      </c>
      <c r="K82" s="135">
        <v>3664</v>
      </c>
      <c r="L82" s="135">
        <v>0</v>
      </c>
      <c r="M82" s="135">
        <v>0</v>
      </c>
      <c r="N82" s="279">
        <v>1523</v>
      </c>
      <c r="O82" s="136" t="s">
        <v>40</v>
      </c>
      <c r="P82" s="137"/>
      <c r="Q82" s="137"/>
      <c r="R82" s="137"/>
      <c r="S82" s="137"/>
      <c r="T82" s="137"/>
      <c r="U82" s="137"/>
      <c r="V82" s="137"/>
      <c r="W82" s="137"/>
      <c r="X82" s="124">
        <f t="shared" si="2"/>
        <v>0</v>
      </c>
      <c r="Y82" s="53">
        <f t="shared" si="3"/>
        <v>17872</v>
      </c>
    </row>
    <row r="83" spans="1:25" s="54" customFormat="1" x14ac:dyDescent="0.35">
      <c r="A83" s="131" t="s">
        <v>44</v>
      </c>
      <c r="B83" s="131" t="s">
        <v>206</v>
      </c>
      <c r="C83" s="132" t="s">
        <v>207</v>
      </c>
      <c r="D83" s="132">
        <v>2027</v>
      </c>
      <c r="E83" s="132" t="s">
        <v>47</v>
      </c>
      <c r="F83" s="280" t="s">
        <v>40</v>
      </c>
      <c r="G83" s="281">
        <v>222145</v>
      </c>
      <c r="H83" s="135">
        <v>0</v>
      </c>
      <c r="I83" s="135">
        <v>212550</v>
      </c>
      <c r="J83" s="135">
        <v>101536</v>
      </c>
      <c r="K83" s="135">
        <v>15157</v>
      </c>
      <c r="L83" s="135">
        <v>0</v>
      </c>
      <c r="M83" s="135">
        <v>3500</v>
      </c>
      <c r="N83" s="281">
        <v>43998</v>
      </c>
      <c r="O83" s="136" t="s">
        <v>40</v>
      </c>
      <c r="P83" s="137"/>
      <c r="Q83" s="137"/>
      <c r="R83" s="137"/>
      <c r="S83" s="137"/>
      <c r="T83" s="137"/>
      <c r="U83" s="137"/>
      <c r="V83" s="137"/>
      <c r="W83" s="137"/>
      <c r="X83" s="125">
        <f t="shared" si="2"/>
        <v>0</v>
      </c>
      <c r="Y83" s="53">
        <f t="shared" si="3"/>
        <v>598886</v>
      </c>
    </row>
    <row r="84" spans="1:25" s="54" customFormat="1" x14ac:dyDescent="0.35">
      <c r="A84" s="131" t="s">
        <v>199</v>
      </c>
      <c r="B84" s="131" t="s">
        <v>208</v>
      </c>
      <c r="C84" s="132" t="s">
        <v>209</v>
      </c>
      <c r="D84" s="132">
        <v>2027</v>
      </c>
      <c r="E84" s="132" t="s">
        <v>47</v>
      </c>
      <c r="F84" s="282" t="s">
        <v>40</v>
      </c>
      <c r="G84" s="283">
        <v>0</v>
      </c>
      <c r="H84" s="135">
        <v>185220</v>
      </c>
      <c r="I84" s="135">
        <v>111097</v>
      </c>
      <c r="J84" s="135">
        <v>0</v>
      </c>
      <c r="K84" s="135">
        <v>3210</v>
      </c>
      <c r="L84" s="135">
        <v>0</v>
      </c>
      <c r="M84" s="135">
        <v>3000</v>
      </c>
      <c r="N84" s="283">
        <v>28200</v>
      </c>
      <c r="O84" s="136" t="s">
        <v>61</v>
      </c>
      <c r="P84" s="137">
        <v>0</v>
      </c>
      <c r="Q84" s="137">
        <v>0</v>
      </c>
      <c r="R84" s="137">
        <v>1</v>
      </c>
      <c r="S84" s="137">
        <v>5</v>
      </c>
      <c r="T84" s="137">
        <v>6</v>
      </c>
      <c r="U84" s="137">
        <v>0</v>
      </c>
      <c r="V84" s="137">
        <v>0</v>
      </c>
      <c r="W84" s="137">
        <v>0</v>
      </c>
      <c r="X84" s="126">
        <f t="shared" si="2"/>
        <v>12</v>
      </c>
      <c r="Y84" s="53">
        <f t="shared" si="3"/>
        <v>330727</v>
      </c>
    </row>
    <row r="85" spans="1:25" s="54" customFormat="1" x14ac:dyDescent="0.35">
      <c r="A85" s="131" t="s">
        <v>199</v>
      </c>
      <c r="B85" s="131" t="s">
        <v>210</v>
      </c>
      <c r="C85" s="132" t="s">
        <v>211</v>
      </c>
      <c r="D85" s="132">
        <v>2027</v>
      </c>
      <c r="E85" s="132" t="s">
        <v>47</v>
      </c>
      <c r="F85" s="284" t="s">
        <v>40</v>
      </c>
      <c r="G85" s="285">
        <v>0</v>
      </c>
      <c r="H85" s="135">
        <v>58704</v>
      </c>
      <c r="I85" s="135">
        <v>59916</v>
      </c>
      <c r="J85" s="135">
        <v>0</v>
      </c>
      <c r="K85" s="135">
        <v>1605</v>
      </c>
      <c r="L85" s="135">
        <v>0</v>
      </c>
      <c r="M85" s="135">
        <v>2000</v>
      </c>
      <c r="N85" s="285">
        <v>11500</v>
      </c>
      <c r="O85" s="136" t="s">
        <v>61</v>
      </c>
      <c r="P85" s="137">
        <v>0</v>
      </c>
      <c r="Q85" s="137">
        <v>0</v>
      </c>
      <c r="R85" s="137">
        <v>2</v>
      </c>
      <c r="S85" s="137">
        <v>3</v>
      </c>
      <c r="T85" s="137">
        <v>0</v>
      </c>
      <c r="U85" s="137">
        <v>0</v>
      </c>
      <c r="V85" s="137">
        <v>0</v>
      </c>
      <c r="W85" s="137">
        <v>0</v>
      </c>
      <c r="X85" s="127">
        <f t="shared" si="2"/>
        <v>5</v>
      </c>
      <c r="Y85" s="53">
        <f t="shared" si="3"/>
        <v>133725</v>
      </c>
    </row>
    <row r="86" spans="1:25" s="54" customFormat="1" x14ac:dyDescent="0.35">
      <c r="A86" s="131" t="s">
        <v>138</v>
      </c>
      <c r="B86" s="131" t="s">
        <v>212</v>
      </c>
      <c r="C86" s="132" t="s">
        <v>213</v>
      </c>
      <c r="D86" s="132">
        <v>2027</v>
      </c>
      <c r="E86" s="132" t="s">
        <v>47</v>
      </c>
      <c r="F86" s="286" t="s">
        <v>137</v>
      </c>
      <c r="G86" s="287">
        <v>0</v>
      </c>
      <c r="H86" s="135">
        <v>1115052</v>
      </c>
      <c r="I86" s="135">
        <v>515923</v>
      </c>
      <c r="J86" s="135">
        <v>0</v>
      </c>
      <c r="K86" s="135">
        <v>10058</v>
      </c>
      <c r="L86" s="135">
        <v>5000</v>
      </c>
      <c r="M86" s="135">
        <v>15000</v>
      </c>
      <c r="N86" s="287">
        <v>143407</v>
      </c>
      <c r="O86" s="136" t="s">
        <v>61</v>
      </c>
      <c r="P86" s="137">
        <v>0</v>
      </c>
      <c r="Q86" s="137">
        <v>0</v>
      </c>
      <c r="R86" s="137">
        <v>41</v>
      </c>
      <c r="S86" s="137">
        <v>38</v>
      </c>
      <c r="T86" s="137">
        <v>17</v>
      </c>
      <c r="U86" s="137">
        <v>0</v>
      </c>
      <c r="V86" s="137">
        <v>0</v>
      </c>
      <c r="W86" s="137">
        <v>0</v>
      </c>
      <c r="X86" s="128">
        <f t="shared" si="2"/>
        <v>96</v>
      </c>
      <c r="Y86" s="53">
        <f t="shared" si="3"/>
        <v>1804440</v>
      </c>
    </row>
    <row r="87" spans="1:25" s="54" customFormat="1" x14ac:dyDescent="0.35">
      <c r="A87" s="131" t="s">
        <v>214</v>
      </c>
      <c r="B87" s="131" t="s">
        <v>215</v>
      </c>
      <c r="C87" s="132" t="s">
        <v>216</v>
      </c>
      <c r="D87" s="132">
        <v>2027</v>
      </c>
      <c r="E87" s="132" t="s">
        <v>47</v>
      </c>
      <c r="F87" s="288" t="s">
        <v>137</v>
      </c>
      <c r="G87" s="289">
        <v>0</v>
      </c>
      <c r="H87" s="135">
        <v>159432</v>
      </c>
      <c r="I87" s="135">
        <v>88810</v>
      </c>
      <c r="J87" s="135">
        <v>0</v>
      </c>
      <c r="K87" s="135">
        <v>0</v>
      </c>
      <c r="L87" s="135">
        <v>1000</v>
      </c>
      <c r="M87" s="135">
        <v>0</v>
      </c>
      <c r="N87" s="289">
        <v>21938</v>
      </c>
      <c r="O87" s="136" t="s">
        <v>61</v>
      </c>
      <c r="P87" s="137">
        <v>0</v>
      </c>
      <c r="Q87" s="137">
        <v>0</v>
      </c>
      <c r="R87" s="137">
        <v>5</v>
      </c>
      <c r="S87" s="137">
        <v>7</v>
      </c>
      <c r="T87" s="137">
        <v>3</v>
      </c>
      <c r="U87" s="137">
        <v>0</v>
      </c>
      <c r="V87" s="137">
        <v>0</v>
      </c>
      <c r="W87" s="137">
        <v>0</v>
      </c>
      <c r="X87" s="129">
        <f t="shared" si="2"/>
        <v>15</v>
      </c>
      <c r="Y87" s="53">
        <f t="shared" si="3"/>
        <v>271180</v>
      </c>
    </row>
    <row r="88" spans="1:25" s="54" customFormat="1" x14ac:dyDescent="0.35">
      <c r="A88" s="131" t="s">
        <v>217</v>
      </c>
      <c r="B88" s="131" t="s">
        <v>218</v>
      </c>
      <c r="C88" s="132" t="s">
        <v>219</v>
      </c>
      <c r="D88" s="132">
        <v>2027</v>
      </c>
      <c r="E88" s="132" t="s">
        <v>47</v>
      </c>
      <c r="F88" s="290" t="s">
        <v>40</v>
      </c>
      <c r="G88" s="291">
        <v>0</v>
      </c>
      <c r="H88" s="135">
        <v>132600</v>
      </c>
      <c r="I88" s="135">
        <v>163710</v>
      </c>
      <c r="J88" s="135">
        <v>0</v>
      </c>
      <c r="K88" s="135">
        <v>56175</v>
      </c>
      <c r="L88" s="135">
        <v>0</v>
      </c>
      <c r="M88" s="135">
        <v>5000</v>
      </c>
      <c r="N88" s="291">
        <v>32470</v>
      </c>
      <c r="O88" s="136" t="s">
        <v>61</v>
      </c>
      <c r="P88" s="137">
        <v>0</v>
      </c>
      <c r="Q88" s="137">
        <v>0</v>
      </c>
      <c r="R88" s="137">
        <v>6</v>
      </c>
      <c r="S88" s="137">
        <v>5</v>
      </c>
      <c r="T88" s="137">
        <v>2</v>
      </c>
      <c r="U88" s="137">
        <v>0</v>
      </c>
      <c r="V88" s="137">
        <v>0</v>
      </c>
      <c r="W88" s="137">
        <v>0</v>
      </c>
      <c r="X88" s="130">
        <f t="shared" si="2"/>
        <v>13</v>
      </c>
      <c r="Y88" s="53">
        <f t="shared" si="3"/>
        <v>389955</v>
      </c>
    </row>
    <row r="89" spans="1:25" x14ac:dyDescent="0.35">
      <c r="A89" s="16"/>
      <c r="B89" s="16"/>
      <c r="C89" s="17"/>
      <c r="D89" s="17"/>
      <c r="E89" s="17"/>
      <c r="F89" s="22"/>
      <c r="G89" s="23"/>
      <c r="H89" s="18"/>
      <c r="I89" s="18"/>
      <c r="J89" s="18"/>
      <c r="K89" s="18"/>
      <c r="L89" s="18"/>
      <c r="M89" s="18"/>
      <c r="N89" s="23"/>
      <c r="O89" s="19"/>
      <c r="P89" s="20"/>
      <c r="Q89" s="20"/>
      <c r="R89" s="20"/>
      <c r="S89" s="20"/>
      <c r="T89" s="20"/>
      <c r="U89" s="20"/>
      <c r="V89" s="20"/>
      <c r="W89" s="20"/>
      <c r="X89" s="24">
        <f t="shared" si="2"/>
        <v>0</v>
      </c>
      <c r="Y89" s="21">
        <f t="shared" si="3"/>
        <v>0</v>
      </c>
    </row>
    <row r="90" spans="1:25" x14ac:dyDescent="0.35">
      <c r="A90" s="16"/>
      <c r="B90" s="16"/>
      <c r="C90" s="17"/>
      <c r="D90" s="17"/>
      <c r="E90" s="17"/>
      <c r="F90" s="25"/>
      <c r="G90" s="26"/>
      <c r="H90" s="18"/>
      <c r="I90" s="18"/>
      <c r="J90" s="18"/>
      <c r="K90" s="18"/>
      <c r="L90" s="18"/>
      <c r="M90" s="18"/>
      <c r="N90" s="26"/>
      <c r="O90" s="19"/>
      <c r="P90" s="20"/>
      <c r="Q90" s="20"/>
      <c r="R90" s="20"/>
      <c r="S90" s="20"/>
      <c r="T90" s="20"/>
      <c r="U90" s="20"/>
      <c r="V90" s="20"/>
      <c r="W90" s="20"/>
      <c r="X90" s="27">
        <f t="shared" si="2"/>
        <v>0</v>
      </c>
      <c r="Y90" s="21">
        <f t="shared" si="3"/>
        <v>0</v>
      </c>
    </row>
    <row r="91" spans="1:25" x14ac:dyDescent="0.35">
      <c r="A91" s="16"/>
      <c r="B91" s="16"/>
      <c r="C91" s="17"/>
      <c r="D91" s="17"/>
      <c r="E91" s="17"/>
      <c r="F91" s="28"/>
      <c r="G91" s="29"/>
      <c r="H91" s="18"/>
      <c r="I91" s="18"/>
      <c r="J91" s="18"/>
      <c r="K91" s="18"/>
      <c r="L91" s="18"/>
      <c r="M91" s="18"/>
      <c r="N91" s="29"/>
      <c r="O91" s="19"/>
      <c r="P91" s="20"/>
      <c r="Q91" s="20"/>
      <c r="R91" s="20"/>
      <c r="S91" s="20"/>
      <c r="T91" s="20"/>
      <c r="U91" s="20"/>
      <c r="V91" s="20"/>
      <c r="W91" s="20"/>
      <c r="X91" s="30">
        <f t="shared" si="2"/>
        <v>0</v>
      </c>
      <c r="Y91" s="21">
        <f t="shared" si="3"/>
        <v>0</v>
      </c>
    </row>
    <row r="92" spans="1:25" x14ac:dyDescent="0.35">
      <c r="A92" s="16"/>
      <c r="B92" s="16"/>
      <c r="C92" s="17"/>
      <c r="D92" s="17"/>
      <c r="E92" s="17"/>
      <c r="F92" s="31"/>
      <c r="G92" s="32"/>
      <c r="H92" s="18"/>
      <c r="I92" s="18"/>
      <c r="J92" s="18"/>
      <c r="K92" s="18"/>
      <c r="L92" s="18"/>
      <c r="M92" s="18"/>
      <c r="N92" s="32"/>
      <c r="O92" s="19"/>
      <c r="P92" s="20"/>
      <c r="Q92" s="20"/>
      <c r="R92" s="20"/>
      <c r="S92" s="20"/>
      <c r="T92" s="20"/>
      <c r="U92" s="20"/>
      <c r="V92" s="20"/>
      <c r="W92" s="20"/>
      <c r="X92" s="33">
        <f t="shared" si="2"/>
        <v>0</v>
      </c>
      <c r="Y92" s="21">
        <f t="shared" si="3"/>
        <v>0</v>
      </c>
    </row>
    <row r="93" spans="1:25" x14ac:dyDescent="0.35">
      <c r="A93" s="16"/>
      <c r="B93" s="16"/>
      <c r="C93" s="17"/>
      <c r="D93" s="17"/>
      <c r="E93" s="17"/>
      <c r="F93" s="34"/>
      <c r="G93" s="35"/>
      <c r="H93" s="18"/>
      <c r="I93" s="18"/>
      <c r="J93" s="18"/>
      <c r="K93" s="18"/>
      <c r="L93" s="18"/>
      <c r="M93" s="18"/>
      <c r="N93" s="35"/>
      <c r="O93" s="19"/>
      <c r="P93" s="20"/>
      <c r="Q93" s="20"/>
      <c r="R93" s="20"/>
      <c r="S93" s="20"/>
      <c r="T93" s="20"/>
      <c r="U93" s="20"/>
      <c r="V93" s="20"/>
      <c r="W93" s="20"/>
      <c r="X93" s="36">
        <f t="shared" si="2"/>
        <v>0</v>
      </c>
      <c r="Y93" s="21">
        <f t="shared" si="3"/>
        <v>0</v>
      </c>
    </row>
    <row r="94" spans="1:25" x14ac:dyDescent="0.35">
      <c r="A94" s="16"/>
      <c r="B94" s="16"/>
      <c r="C94" s="17"/>
      <c r="D94" s="17"/>
      <c r="E94" s="17"/>
      <c r="F94" s="37"/>
      <c r="G94" s="38"/>
      <c r="H94" s="18"/>
      <c r="I94" s="18"/>
      <c r="J94" s="18"/>
      <c r="K94" s="18"/>
      <c r="L94" s="18"/>
      <c r="M94" s="18"/>
      <c r="N94" s="38"/>
      <c r="O94" s="19"/>
      <c r="P94" s="20"/>
      <c r="Q94" s="20"/>
      <c r="R94" s="20"/>
      <c r="S94" s="20"/>
      <c r="T94" s="20"/>
      <c r="U94" s="20"/>
      <c r="V94" s="20"/>
      <c r="W94" s="20"/>
      <c r="X94" s="39">
        <f t="shared" si="2"/>
        <v>0</v>
      </c>
      <c r="Y94" s="21">
        <f t="shared" si="3"/>
        <v>0</v>
      </c>
    </row>
    <row r="95" spans="1:25" x14ac:dyDescent="0.35">
      <c r="A95" s="16"/>
      <c r="B95" s="16"/>
      <c r="C95" s="17"/>
      <c r="D95" s="17"/>
      <c r="E95" s="17"/>
      <c r="F95" s="40"/>
      <c r="G95" s="41"/>
      <c r="H95" s="18"/>
      <c r="I95" s="18"/>
      <c r="J95" s="18"/>
      <c r="K95" s="18"/>
      <c r="L95" s="18"/>
      <c r="M95" s="18"/>
      <c r="N95" s="41"/>
      <c r="O95" s="19"/>
      <c r="P95" s="20"/>
      <c r="Q95" s="20"/>
      <c r="R95" s="20"/>
      <c r="S95" s="20"/>
      <c r="T95" s="20"/>
      <c r="U95" s="20"/>
      <c r="V95" s="20"/>
      <c r="W95" s="20"/>
      <c r="X95" s="42">
        <f t="shared" si="2"/>
        <v>0</v>
      </c>
      <c r="Y95" s="21">
        <f t="shared" si="3"/>
        <v>0</v>
      </c>
    </row>
    <row r="96" spans="1:25" x14ac:dyDescent="0.35">
      <c r="A96" s="16"/>
      <c r="B96" s="16"/>
      <c r="C96" s="17"/>
      <c r="D96" s="17"/>
      <c r="E96" s="17"/>
      <c r="F96" s="43"/>
      <c r="G96" s="44"/>
      <c r="H96" s="18"/>
      <c r="I96" s="18"/>
      <c r="J96" s="18"/>
      <c r="K96" s="18"/>
      <c r="L96" s="18"/>
      <c r="M96" s="18"/>
      <c r="N96" s="44"/>
      <c r="O96" s="19"/>
      <c r="P96" s="20"/>
      <c r="Q96" s="20"/>
      <c r="R96" s="20"/>
      <c r="S96" s="20"/>
      <c r="T96" s="20"/>
      <c r="U96" s="20"/>
      <c r="V96" s="20"/>
      <c r="W96" s="20"/>
      <c r="X96" s="45">
        <f t="shared" si="2"/>
        <v>0</v>
      </c>
      <c r="Y96" s="21">
        <f t="shared" si="3"/>
        <v>0</v>
      </c>
    </row>
    <row r="97" spans="1:25" x14ac:dyDescent="0.35">
      <c r="A97" s="16"/>
      <c r="B97" s="16"/>
      <c r="C97" s="17"/>
      <c r="D97" s="17"/>
      <c r="E97" s="17"/>
      <c r="F97" s="46"/>
      <c r="G97" s="47"/>
      <c r="H97" s="18"/>
      <c r="I97" s="18"/>
      <c r="J97" s="18"/>
      <c r="K97" s="18"/>
      <c r="L97" s="18"/>
      <c r="M97" s="18"/>
      <c r="N97" s="47"/>
      <c r="O97" s="19"/>
      <c r="P97" s="20"/>
      <c r="Q97" s="20"/>
      <c r="R97" s="20"/>
      <c r="S97" s="20"/>
      <c r="T97" s="20"/>
      <c r="U97" s="20"/>
      <c r="V97" s="20"/>
      <c r="W97" s="20"/>
      <c r="X97" s="48">
        <f t="shared" si="2"/>
        <v>0</v>
      </c>
      <c r="Y97" s="21">
        <f t="shared" si="3"/>
        <v>0</v>
      </c>
    </row>
    <row r="98" spans="1:25" x14ac:dyDescent="0.35">
      <c r="A98" s="16"/>
      <c r="B98" s="16"/>
      <c r="C98" s="17"/>
      <c r="D98" s="17"/>
      <c r="E98" s="17"/>
      <c r="F98" s="49"/>
      <c r="G98" s="50"/>
      <c r="H98" s="18"/>
      <c r="I98" s="18"/>
      <c r="J98" s="18"/>
      <c r="K98" s="18"/>
      <c r="L98" s="18"/>
      <c r="M98" s="18"/>
      <c r="N98" s="50"/>
      <c r="O98" s="19"/>
      <c r="P98" s="20"/>
      <c r="Q98" s="20"/>
      <c r="R98" s="20"/>
      <c r="S98" s="20"/>
      <c r="T98" s="20"/>
      <c r="U98" s="20"/>
      <c r="V98" s="20"/>
      <c r="W98" s="20"/>
      <c r="X98" s="51">
        <f t="shared" si="2"/>
        <v>0</v>
      </c>
      <c r="Y98" s="21">
        <f t="shared" si="3"/>
        <v>0</v>
      </c>
    </row>
  </sheetData>
  <sheetProtection sheet="1" objects="1" scenarios="1"/>
  <autoFilter ref="A10:Y98" xr:uid="{97FAD6E0-1353-4F46-B360-65A1BFBA0733}"/>
  <conditionalFormatting sqref="D11:D98">
    <cfRule type="expression" dxfId="2" priority="3">
      <formula>OR($D11&gt;2027,AND($D11&lt;2027,$D11&lt;&gt;""))</formula>
    </cfRule>
  </conditionalFormatting>
  <conditionalFormatting sqref="Y11:Y98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98" xr:uid="{DA78EDD7-50FD-4962-AA47-40CBC8129BD9}">
      <formula1>"FMR, Actual Rent"</formula1>
    </dataValidation>
    <dataValidation type="list" allowBlank="1" showInputMessage="1" showErrorMessage="1" sqref="F11:F98" xr:uid="{B3B23EEA-1428-4805-8AA4-6253E9E40477}">
      <formula1>"DV, YHDP"</formula1>
    </dataValidation>
    <dataValidation allowBlank="1" showErrorMessage="1" sqref="A10:Y10" xr:uid="{03702891-CE2A-4704-9A2C-1FE09B7A50BE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Metadata/LabelInfo.xml><?xml version="1.0" encoding="utf-8"?>
<clbl:labelList xmlns:clbl="http://schemas.microsoft.com/office/2020/mipLabelMetadata">
  <clbl:label id="{615524c5-22e9-4bcd-a893-1180a53fc7b2}" enabled="0" method="" siteId="{615524c5-22e9-4bcd-a893-1180a53fc7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Shaye Rabold</cp:lastModifiedBy>
  <dcterms:created xsi:type="dcterms:W3CDTF">2026-06-17T19:57:38Z</dcterms:created>
  <dcterms:modified xsi:type="dcterms:W3CDTF">2026-07-15T16:02:11Z</dcterms:modified>
</cp:coreProperties>
</file>