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1E78B695-CBA0-4481-B551-67543A5DEE7A}" xr6:coauthVersionLast="47" xr6:coauthVersionMax="47" xr10:uidLastSave="{00000000-0000-0000-0000-000000000000}"/>
  <bookViews>
    <workbookView xWindow="28680" yWindow="-120" windowWidth="29040" windowHeight="15720" tabRatio="741" xr2:uid="{00000000-000D-0000-FFFF-FFFF00000000}"/>
  </bookViews>
  <sheets>
    <sheet name="1)Summary" sheetId="5" r:id="rId1"/>
    <sheet name="2)New Supply" sheetId="8" r:id="rId2"/>
    <sheet name="3)Scoring Overview" sheetId="11" r:id="rId3"/>
    <sheet name="4)# Affordable Units" sheetId="20" r:id="rId4"/>
    <sheet name="5)ProjectsNotPIS" sheetId="18" r:id="rId5"/>
  </sheets>
  <definedNames>
    <definedName name="county">'1)Summary'!$L$7</definedName>
    <definedName name="_xlnm.Print_Area" localSheetId="0">'1)Summary'!$A$1:$M$40</definedName>
    <definedName name="_xlnm.Print_Area" localSheetId="1">'2)New Supply'!$A$1:$R$118</definedName>
    <definedName name="_xlnm.Print_Area" localSheetId="2">'3)Scoring Overview'!$A$1:$K$28</definedName>
    <definedName name="_xlnm.Print_Titles" localSheetId="3">'4)# Affordable Units'!$5:$5</definedName>
    <definedName name="Units">'1)Summary'!$D$23</definedName>
    <definedName name="UR">'1)Summary'!$J$25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20" l="1"/>
  <c r="B84" i="20"/>
  <c r="B39" i="20" l="1"/>
  <c r="B35" i="20"/>
  <c r="B8" i="20"/>
  <c r="B33" i="20" l="1"/>
  <c r="R108" i="8"/>
  <c r="Q108" i="8"/>
  <c r="P108" i="8"/>
  <c r="L108" i="8"/>
  <c r="K108" i="8"/>
  <c r="J11" i="11"/>
  <c r="H14" i="11"/>
  <c r="J14" i="11" s="1"/>
  <c r="H13" i="11"/>
  <c r="J12" i="11"/>
  <c r="H12" i="11"/>
  <c r="H10" i="11"/>
  <c r="J8" i="11"/>
  <c r="J9" i="11"/>
  <c r="H8" i="11"/>
  <c r="H7" i="11"/>
  <c r="H15" i="11" l="1"/>
  <c r="I8" i="11" s="1"/>
  <c r="I14" i="11" l="1"/>
  <c r="I11" i="11"/>
  <c r="I10" i="11"/>
  <c r="I13" i="11"/>
  <c r="I15" i="11"/>
  <c r="I9" i="11"/>
  <c r="I7" i="11"/>
  <c r="I12" i="11"/>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6" i="20"/>
  <c r="J45" i="8" l="1"/>
  <c r="L45" i="8" l="1"/>
  <c r="K46" i="8" l="1"/>
  <c r="P40" i="8" s="1"/>
  <c r="F37" i="5"/>
  <c r="F38" i="5"/>
  <c r="J7" i="11" l="1"/>
  <c r="J15" i="11" l="1"/>
  <c r="K13" i="11" l="1"/>
  <c r="K15" i="11"/>
  <c r="K10" i="11"/>
  <c r="K12" i="11"/>
  <c r="K14" i="11"/>
  <c r="K8" i="11"/>
  <c r="K9" i="11"/>
  <c r="K11" i="11"/>
  <c r="K7" i="11"/>
  <c r="J37" i="5"/>
  <c r="L37" i="5"/>
  <c r="F27" i="5"/>
  <c r="F26" i="5"/>
  <c r="F25" i="5"/>
  <c r="F24" i="5"/>
  <c r="H37" i="5" l="1"/>
</calcChain>
</file>

<file path=xl/sharedStrings.xml><?xml version="1.0" encoding="utf-8"?>
<sst xmlns="http://schemas.openxmlformats.org/spreadsheetml/2006/main" count="1114" uniqueCount="558">
  <si>
    <t>For 9% Low-Income Housing Tax Credits</t>
  </si>
  <si>
    <t>Project Name:</t>
  </si>
  <si>
    <t>Applicant Name:</t>
  </si>
  <si>
    <t>Developer Name:</t>
  </si>
  <si>
    <t>Consultant Name:</t>
  </si>
  <si>
    <t>General Partner(s):</t>
  </si>
  <si>
    <t>Self Score</t>
  </si>
  <si>
    <t>Review Score</t>
  </si>
  <si>
    <t>Final Score</t>
  </si>
  <si>
    <t>1.</t>
  </si>
  <si>
    <t>2.</t>
  </si>
  <si>
    <t>3.</t>
  </si>
  <si>
    <t>4.</t>
  </si>
  <si>
    <t>KHC Scoring Comments:</t>
  </si>
  <si>
    <t>Points:</t>
  </si>
  <si>
    <t>% Assisted</t>
  </si>
  <si>
    <t>Max Score</t>
  </si>
  <si>
    <t>Scoring Summary</t>
  </si>
  <si>
    <t>Threshold Summary</t>
  </si>
  <si>
    <t xml:space="preserve">New Supply </t>
  </si>
  <si>
    <t>Project Address:</t>
  </si>
  <si>
    <t>County:</t>
  </si>
  <si>
    <t>All thresholds met?</t>
  </si>
  <si>
    <t>Rural</t>
  </si>
  <si>
    <t>Urban</t>
  </si>
  <si>
    <t xml:space="preserve">Tiebreakers: </t>
  </si>
  <si>
    <t>5.</t>
  </si>
  <si>
    <t>KHC Tiebreaker Comments:</t>
  </si>
  <si>
    <t>Census Tract:</t>
  </si>
  <si>
    <t>7.</t>
  </si>
  <si>
    <t>Ownership %</t>
  </si>
  <si>
    <t>QCT?</t>
  </si>
  <si>
    <t>Zip:</t>
  </si>
  <si>
    <t xml:space="preserve"># Rent-Assisted </t>
  </si>
  <si>
    <t xml:space="preserve"> </t>
  </si>
  <si>
    <t>Tiebreakers</t>
  </si>
  <si>
    <t xml:space="preserve">NEW SUPPLY </t>
  </si>
  <si>
    <t># Total Units</t>
  </si>
  <si>
    <t># Family Units</t>
  </si>
  <si>
    <t># Elderly Units</t>
  </si>
  <si>
    <t>Adair</t>
  </si>
  <si>
    <t xml:space="preserve">Allen </t>
  </si>
  <si>
    <t>Anderson</t>
  </si>
  <si>
    <t>Ballard</t>
  </si>
  <si>
    <t>Barren</t>
  </si>
  <si>
    <t>Bath</t>
  </si>
  <si>
    <t>Bell</t>
  </si>
  <si>
    <t>Boone</t>
  </si>
  <si>
    <t>Bourbon</t>
  </si>
  <si>
    <t>Boyd</t>
  </si>
  <si>
    <t>Boyle</t>
  </si>
  <si>
    <t>Bracken</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</si>
  <si>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</si>
  <si>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</si>
  <si>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</si>
  <si>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</si>
  <si>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</si>
  <si>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</si>
  <si>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</si>
  <si>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</si>
  <si>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</si>
  <si>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</si>
  <si>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</si>
  <si>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</si>
  <si>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</si>
  <si>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</si>
  <si>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</si>
  <si>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</si>
  <si>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</si>
  <si>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</si>
  <si>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</si>
  <si>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</si>
  <si>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</si>
  <si>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</si>
  <si>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</si>
  <si>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</si>
  <si>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</si>
  <si>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</si>
  <si>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</si>
  <si>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</si>
  <si>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</si>
  <si>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</si>
  <si>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</si>
  <si>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</si>
  <si>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</si>
  <si>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</si>
  <si>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</si>
  <si>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</si>
  <si>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</si>
  <si>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</si>
  <si>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</si>
  <si>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</si>
  <si>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</si>
  <si>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</si>
  <si>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</si>
  <si>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</si>
  <si>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</si>
  <si>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</si>
  <si>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</si>
  <si>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</si>
  <si>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</si>
  <si>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</si>
  <si>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</si>
  <si>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</si>
  <si>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</si>
  <si>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</si>
  <si>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</si>
  <si>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</si>
  <si>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</si>
  <si>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</si>
  <si>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</si>
  <si>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</si>
  <si>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</si>
  <si>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</si>
  <si>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</si>
  <si>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</si>
  <si>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</si>
  <si>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</si>
  <si>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</si>
  <si>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</si>
  <si>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</si>
  <si>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</si>
  <si>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</si>
  <si>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</si>
  <si>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</si>
  <si>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</si>
  <si>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</si>
  <si>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</si>
  <si>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</si>
  <si>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</si>
  <si>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</si>
  <si>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</si>
  <si>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</si>
  <si>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</si>
  <si>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</si>
  <si>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</si>
  <si>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</si>
  <si>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</si>
  <si>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</si>
  <si>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</si>
  <si>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</si>
  <si>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</si>
  <si>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</si>
  <si>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</si>
  <si>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</si>
  <si>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</si>
  <si>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</si>
  <si>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</si>
  <si>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</si>
  <si>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</si>
  <si>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</si>
  <si>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</si>
  <si>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</si>
  <si>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</si>
  <si>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</si>
  <si>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Breathitt</t>
  </si>
  <si>
    <t>Jessamine</t>
  </si>
  <si>
    <t>Johnson</t>
  </si>
  <si>
    <t>New Construction</t>
  </si>
  <si>
    <t>Rehabilitation</t>
  </si>
  <si>
    <t>Historic Rehab</t>
  </si>
  <si>
    <t>Adaptive Reuse</t>
  </si>
  <si>
    <t># Accessible Units</t>
  </si>
  <si>
    <t>Target Population 2 (if applicable):</t>
  </si>
  <si>
    <t>Total Development Cost from  Underwriting Model:</t>
  </si>
  <si>
    <t>Project Name</t>
  </si>
  <si>
    <t>Street Address</t>
  </si>
  <si>
    <t>City</t>
  </si>
  <si>
    <t>Zip</t>
  </si>
  <si>
    <t>County</t>
  </si>
  <si>
    <t>Distance in Miles</t>
  </si>
  <si>
    <t>Elderly</t>
  </si>
  <si>
    <t>Louisville</t>
  </si>
  <si>
    <t>Lexington</t>
  </si>
  <si>
    <t>Special Needs</t>
  </si>
  <si>
    <t>Paducah</t>
  </si>
  <si>
    <t>Family</t>
  </si>
  <si>
    <t>8.</t>
  </si>
  <si>
    <t>Total Income-Restricted Units in County</t>
  </si>
  <si>
    <t>Total Income-Restricted Units in Project</t>
  </si>
  <si>
    <t>Hopkinsville</t>
  </si>
  <si>
    <t>Applicable page(s) in Market Study:</t>
  </si>
  <si>
    <t>Applicable page(s) in Plan:</t>
  </si>
  <si>
    <t xml:space="preserve">d.) demonstrate the need for community revitalization.  </t>
  </si>
  <si>
    <t>c.) include a strategy to secure commitments to support non-housing infrastructure, amenities, and services; and</t>
  </si>
  <si>
    <t>a.) be geographically specific;</t>
  </si>
  <si>
    <t>Richmond</t>
  </si>
  <si>
    <t>Allen</t>
  </si>
  <si>
    <t>Murray</t>
  </si>
  <si>
    <t>b.) identify goals for outcomes;</t>
  </si>
  <si>
    <r>
      <rPr>
        <b/>
        <sz val="10"/>
        <rFont val="Calibri"/>
        <family val="2"/>
        <scheme val="minor"/>
      </rPr>
      <t>2.</t>
    </r>
    <r>
      <rPr>
        <sz val="10"/>
        <rFont val="Calibri"/>
        <family val="2"/>
        <scheme val="minor"/>
      </rPr>
      <t xml:space="preserve"> All kitchen and vanity cabinets provided with lever-shaped handles or standard U-shaped pulls, on all drawers and cabinet doors. Bathroom medicine cabinets, above a sink, are not included. </t>
    </r>
  </si>
  <si>
    <r>
      <rPr>
        <b/>
        <sz val="10"/>
        <rFont val="Calibri"/>
        <family val="2"/>
        <scheme val="minor"/>
      </rPr>
      <t xml:space="preserve">4. </t>
    </r>
    <r>
      <rPr>
        <sz val="10"/>
        <rFont val="Calibri"/>
        <family val="2"/>
        <scheme val="minor"/>
      </rPr>
      <t>A minimum clear floor space of 56” by 60” provided at every toilet with blocking in walls for future, parallel and perpendicular, grab bar mounting.</t>
    </r>
  </si>
  <si>
    <r>
      <rPr>
        <b/>
        <sz val="10"/>
        <rFont val="Calibri"/>
        <family val="2"/>
        <scheme val="minor"/>
      </rPr>
      <t>5.</t>
    </r>
    <r>
      <rPr>
        <sz val="10"/>
        <rFont val="Calibri"/>
        <family val="2"/>
        <scheme val="minor"/>
      </rPr>
      <t xml:space="preserve"> Bathroom lavatory with removable base cabinet, pedestal style sink, or wall hung sink that accommodates a forward seated position from a wheelchair. The floor and wall under removable cabinetry must be finished prior to installation of cabinetry. Protection from hot and abrasive hazards is required for all lavatories, sinks, and under removable cabinetry.</t>
    </r>
  </si>
  <si>
    <t>10.</t>
  </si>
  <si>
    <r>
      <rPr>
        <b/>
        <sz val="10"/>
        <rFont val="Calibri"/>
        <family val="2"/>
        <scheme val="minor"/>
      </rPr>
      <t>7.</t>
    </r>
    <r>
      <rPr>
        <sz val="10"/>
        <rFont val="Calibri"/>
        <family val="2"/>
        <scheme val="minor"/>
      </rPr>
      <t xml:space="preserve"> Lobby to support social connections with age-friendly seating (firm seat cushions 18’’ high and 18’’ deep, with arms, backs and washable fabric).</t>
    </r>
  </si>
  <si>
    <t>9.</t>
  </si>
  <si>
    <r>
      <rPr>
        <b/>
        <sz val="10"/>
        <rFont val="Calibri"/>
        <family val="2"/>
        <scheme val="minor"/>
      </rPr>
      <t>6.</t>
    </r>
    <r>
      <rPr>
        <sz val="10"/>
        <rFont val="Calibri"/>
        <family val="2"/>
        <scheme val="minor"/>
      </rPr>
      <t xml:space="preserve"> Central common areas that can be used for resident activities  to support social engagement and wellness (e.g. fitness classes, group meals).</t>
    </r>
  </si>
  <si>
    <t xml:space="preserve">Bowling Green </t>
  </si>
  <si>
    <t>Covington</t>
  </si>
  <si>
    <r>
      <rPr>
        <b/>
        <sz val="10"/>
        <rFont val="Calibri"/>
        <family val="2"/>
        <scheme val="minor"/>
      </rPr>
      <t xml:space="preserve">1. </t>
    </r>
    <r>
      <rPr>
        <sz val="10"/>
        <rFont val="Calibri"/>
        <family val="2"/>
        <scheme val="minor"/>
      </rPr>
      <t>One 30-inch wide workspace kitchen counter, no more than 34 inches from the floor, located anywhere in the kitchen counter scheme. This 34-inch high counter section must have removable cabinetry, or a cabinet with retractable doors, no center stile, and removable floor allowing for forward roll-under wheelchair access. The floor finish under this section must be complete prior to installation of cabinetry. Clear space for a wheelchair side/parallel approach centered on the work surface must also be provided.</t>
    </r>
  </si>
  <si>
    <r>
      <rPr>
        <b/>
        <sz val="10"/>
        <rFont val="Calibri"/>
        <family val="2"/>
        <scheme val="minor"/>
      </rPr>
      <t>3.</t>
    </r>
    <r>
      <rPr>
        <sz val="10"/>
        <rFont val="Calibri"/>
        <family val="2"/>
        <scheme val="minor"/>
      </rPr>
      <t xml:space="preserve">  Either (a) A 30-inch wide combination range/oven appliance with front controls. The range must be flush with the countertop so items being pulled off the range can smoothly transition to the countertop.  Clear space for a wheelchair side/parallel approach centered on the range must also be provided.
     </t>
    </r>
    <r>
      <rPr>
        <b/>
        <sz val="10"/>
        <rFont val="Calibri"/>
        <family val="2"/>
        <scheme val="minor"/>
      </rPr>
      <t xml:space="preserve">Or </t>
    </r>
    <r>
      <rPr>
        <sz val="10"/>
        <rFont val="Calibri"/>
        <family val="2"/>
        <scheme val="minor"/>
      </rPr>
      <t xml:space="preserve">(b) A 30-inch wide, wall oven, with clear space for a wheelchair side/parallel approach and a separate 30-inch wide, front controlled, in-counter cooktop. The cooktop must be able to be used by a person in a forward seated position. A 30-inch wide by 27-inch high knee space with finished interior cabinet faces and protection from hot surfaces must be provided. The base cabinet under the cooktop must have a removable cabinet or a cabinet with retractable doors, no center stile, and removable floor. The floor and wall under this section must be finished prior to installation of cabinetry.
</t>
    </r>
  </si>
  <si>
    <r>
      <rPr>
        <b/>
        <sz val="10"/>
        <rFont val="Calibri"/>
        <family val="2"/>
        <scheme val="minor"/>
      </rPr>
      <t>8.</t>
    </r>
    <r>
      <rPr>
        <sz val="10"/>
        <rFont val="Calibri"/>
        <family val="2"/>
        <scheme val="minor"/>
      </rPr>
      <t xml:space="preserve"> Hallway light fixtures with output of at least 2700 lumens; fixtures that cast a diffuse light (reflected illumination on the wall or ceiling via a shade, not direct light).</t>
    </r>
  </si>
  <si>
    <t>Gallatin</t>
  </si>
  <si>
    <t>Garrard</t>
  </si>
  <si>
    <t>Unit Count</t>
  </si>
  <si>
    <t>Lawrenceburg</t>
  </si>
  <si>
    <t>Project Type</t>
  </si>
  <si>
    <t>Target 
Population</t>
  </si>
  <si>
    <t>Rehab</t>
  </si>
  <si>
    <t>New</t>
  </si>
  <si>
    <t>Number of Affordable Housing Units by County</t>
  </si>
  <si>
    <t xml:space="preserve">https://preservationdatabase.org/ </t>
  </si>
  <si>
    <t>Mclean</t>
  </si>
  <si>
    <t>e.) demonstrate the need for new multifamily units in a QCT.</t>
  </si>
  <si>
    <t>Urban/
Rural</t>
  </si>
  <si>
    <t>Crossings at South Park</t>
  </si>
  <si>
    <t>10511 W. Manslick Rd.</t>
  </si>
  <si>
    <t>The Prestonian</t>
  </si>
  <si>
    <t>709 East Gray Street</t>
  </si>
  <si>
    <t>Total # of Affordable Housing Units (NHPD)</t>
  </si>
  <si>
    <t>Eleanor Estates</t>
  </si>
  <si>
    <t>Owensboro</t>
  </si>
  <si>
    <t>Madison View Apartments</t>
  </si>
  <si>
    <t>3220 Madison Pike</t>
  </si>
  <si>
    <t>Campton Methodist Housing I &amp; II</t>
  </si>
  <si>
    <t>498 KY 15 North</t>
  </si>
  <si>
    <t>Campton</t>
  </si>
  <si>
    <t>600 East Court Street</t>
  </si>
  <si>
    <t>Source: National Housing Preservation Database (NHPD)</t>
  </si>
  <si>
    <t>Total # of Affordable Housing Units 
in County</t>
  </si>
  <si>
    <t>The Gateway on Broadway</t>
  </si>
  <si>
    <t>Beecher IV</t>
  </si>
  <si>
    <t>980 West Liberty St.</t>
  </si>
  <si>
    <t>Bee Creek Apartments</t>
  </si>
  <si>
    <t>Brooklyn Drive</t>
  </si>
  <si>
    <t>Goodaker Village</t>
  </si>
  <si>
    <t>Approximate 100 Old Lovers Lane</t>
  </si>
  <si>
    <t>Cole Springs</t>
  </si>
  <si>
    <t>530 E High St</t>
  </si>
  <si>
    <t>Family Scholar House Elizabethtown</t>
  </si>
  <si>
    <t>Approximate 600 College Street</t>
  </si>
  <si>
    <t>Elizabethtown</t>
  </si>
  <si>
    <t>Monarch Station</t>
  </si>
  <si>
    <t>Family/Special</t>
  </si>
  <si>
    <t>1413 Bland Street</t>
  </si>
  <si>
    <t>Elsmere</t>
  </si>
  <si>
    <t>Sutton's Landing</t>
  </si>
  <si>
    <t>700 Simon Kenton Ave</t>
  </si>
  <si>
    <t>Maysville</t>
  </si>
  <si>
    <t>Park View Apartments</t>
  </si>
  <si>
    <t>340 Triplett Street</t>
  </si>
  <si>
    <t>Morehead</t>
  </si>
  <si>
    <t>Northside Apartments</t>
  </si>
  <si>
    <t>43 Northside Court</t>
  </si>
  <si>
    <t>Morganfield</t>
  </si>
  <si>
    <t>Northfield Acres</t>
  </si>
  <si>
    <t>5297 Louisville Rd</t>
  </si>
  <si>
    <t>Albany Manor Apartments</t>
  </si>
  <si>
    <t>62 Albany Manor Dr.</t>
  </si>
  <si>
    <t>Albany</t>
  </si>
  <si>
    <t>Garden Place Apartments</t>
  </si>
  <si>
    <t>100 Tyler Lane</t>
  </si>
  <si>
    <t>Irvine</t>
  </si>
  <si>
    <t>Jessamine Village Apartments</t>
  </si>
  <si>
    <t>315 Village Circle Drive</t>
  </si>
  <si>
    <t>Wilmore</t>
  </si>
  <si>
    <t>Cardinal Meadow Apartments</t>
  </si>
  <si>
    <t>851 S. College Street</t>
  </si>
  <si>
    <t>Harrodsburg</t>
  </si>
  <si>
    <t>Cypress Hills Apartments</t>
  </si>
  <si>
    <t>445 East Factory Rd</t>
  </si>
  <si>
    <t>Vernon Manor Apartments</t>
  </si>
  <si>
    <t>100 Wells Lane</t>
  </si>
  <si>
    <t>Clay City</t>
  </si>
  <si>
    <t>Spencer Village Apartments</t>
  </si>
  <si>
    <t>101 Crume Ct</t>
  </si>
  <si>
    <t>Taylorsville</t>
  </si>
  <si>
    <t>Davis Park Station</t>
  </si>
  <si>
    <t>Sheehan Landing</t>
  </si>
  <si>
    <t>Knox Landing</t>
  </si>
  <si>
    <t>100 Park Ridge Rd</t>
  </si>
  <si>
    <t>Muldraugh</t>
  </si>
  <si>
    <t>Harvey Square</t>
  </si>
  <si>
    <t>4287 Fort Campbell Blvd</t>
  </si>
  <si>
    <t>Beau Henry Villa</t>
  </si>
  <si>
    <t>149 Middle Bridge Stub Rd</t>
  </si>
  <si>
    <t>Parkview Senior Apartments</t>
  </si>
  <si>
    <t>Farmview Dr.</t>
  </si>
  <si>
    <t>Florence</t>
  </si>
  <si>
    <t>Bridlewood Crossing</t>
  </si>
  <si>
    <t>7945 3rd Street Rd</t>
  </si>
  <si>
    <t>Wellington Park Apartments</t>
  </si>
  <si>
    <t>3125 Dorchester Place</t>
  </si>
  <si>
    <t>Freedom Senior Apartments</t>
  </si>
  <si>
    <t>3743 Red River Drive</t>
  </si>
  <si>
    <t>Gwen Gardens</t>
  </si>
  <si>
    <t>750 Bea Scott Drive</t>
  </si>
  <si>
    <t>Warsaw</t>
  </si>
  <si>
    <t>Elevate Estates</t>
  </si>
  <si>
    <t>1739 Old Madisonville Road</t>
  </si>
  <si>
    <t>Chenoweth Woods Apartments</t>
  </si>
  <si>
    <t>14005 Old Station Rd</t>
  </si>
  <si>
    <t>Park Hill Algonquin Acres</t>
  </si>
  <si>
    <t>1495 S. 11th Street</t>
  </si>
  <si>
    <t>Family/Special Needs</t>
  </si>
  <si>
    <t>Madison Avenue Apartments</t>
  </si>
  <si>
    <t>241 N. Madison Avenue</t>
  </si>
  <si>
    <t>Churchwood Apartments</t>
  </si>
  <si>
    <t>Covington Hope Village</t>
  </si>
  <si>
    <t>Woodland Heights</t>
  </si>
  <si>
    <t>Urban or Balance of State:</t>
  </si>
  <si>
    <t>Balance of State</t>
  </si>
  <si>
    <t>(KHC Staff Use Only)</t>
  </si>
  <si>
    <t>PolicyMap Data</t>
  </si>
  <si>
    <t>Distance to Projects Not Yet Placed in Service</t>
  </si>
  <si>
    <t>Significant Share of Affordable Units in the County (Balance of State Only)</t>
  </si>
  <si>
    <t>Revitalization Plans - Qualified Census Tracts (Urban Only)</t>
  </si>
  <si>
    <t>6.</t>
  </si>
  <si>
    <t>Family, Senior, or Supportive Housing</t>
  </si>
  <si>
    <t>The project has selected "families" as the population served and at least 25% or more of the total units have two or more bedrooms.</t>
  </si>
  <si>
    <t>**OR**</t>
  </si>
  <si>
    <t>Supportive Housing.</t>
  </si>
  <si>
    <t>Family Housing.</t>
  </si>
  <si>
    <t>Greatest number of LIHTC units.</t>
  </si>
  <si>
    <t>Demonstration of innovative characteristics.</t>
  </si>
  <si>
    <t>Eligibility for the Historic Rehabilitation Tax Credit.</t>
  </si>
  <si>
    <t xml:space="preserve">Projects intended for eventual tenant ownership. </t>
  </si>
  <si>
    <r>
      <t xml:space="preserve">Road Network Density (Urban Only). </t>
    </r>
    <r>
      <rPr>
        <sz val="10"/>
        <rFont val="Calibri"/>
        <family val="2"/>
        <scheme val="minor"/>
      </rPr>
      <t>This criteria measures how many roadway links from intersection to intersection there are within a Census Block Group. Locations with the highest road network density will receive the maximum points.</t>
    </r>
    <r>
      <rPr>
        <b/>
        <sz val="10"/>
        <rFont val="Calibri"/>
        <family val="2"/>
        <scheme val="minor"/>
      </rPr>
      <t xml:space="preserve"> </t>
    </r>
    <r>
      <rPr>
        <sz val="10"/>
        <rFont val="Calibri"/>
        <family val="2"/>
        <scheme val="minor"/>
      </rPr>
      <t>Enter the PolicyMap result in the yellow cell.</t>
    </r>
  </si>
  <si>
    <r>
      <rPr>
        <b/>
        <sz val="10"/>
        <rFont val="Calibri"/>
        <family val="2"/>
        <scheme val="minor"/>
      </rPr>
      <t>Median Household Income.</t>
    </r>
    <r>
      <rPr>
        <sz val="10"/>
        <rFont val="Calibri"/>
        <family val="2"/>
        <scheme val="minor"/>
      </rPr>
      <t xml:space="preserve"> This criteria measures the local median income as a share of area median income. Projects will be scored compared to other New Supply project applications, with the highest median household income receiving the maximum points. Enter the PolicyMap result in the yellow cell.</t>
    </r>
  </si>
  <si>
    <t>Bal. of State</t>
  </si>
  <si>
    <r>
      <t>Construction Type 1</t>
    </r>
    <r>
      <rPr>
        <sz val="10"/>
        <rFont val="Calibri"/>
        <family val="2"/>
        <scheme val="minor"/>
      </rPr>
      <t xml:space="preserve"> </t>
    </r>
    <r>
      <rPr>
        <sz val="11"/>
        <rFont val="Calibri"/>
        <family val="2"/>
        <scheme val="minor"/>
      </rPr>
      <t>(majority of units):</t>
    </r>
  </si>
  <si>
    <r>
      <t>Target Population 1</t>
    </r>
    <r>
      <rPr>
        <sz val="10"/>
        <rFont val="Calibri"/>
        <family val="2"/>
        <scheme val="minor"/>
      </rPr>
      <t xml:space="preserve"> </t>
    </r>
    <r>
      <rPr>
        <sz val="11"/>
        <rFont val="Calibri"/>
        <family val="2"/>
        <scheme val="minor"/>
      </rPr>
      <t>(majority of units):</t>
    </r>
  </si>
  <si>
    <t>Total of "Building Cost" + "Land Cost" from UM:</t>
  </si>
  <si>
    <r>
      <t xml:space="preserve">Employment Density (Balance of State Only). </t>
    </r>
    <r>
      <rPr>
        <sz val="10"/>
        <rFont val="Calibri"/>
        <family val="2"/>
        <scheme val="minor"/>
      </rPr>
      <t>This criteria measures the number of jobs per acre within a Census Block Group. Locations with the highest employment density will receive the maximum points, with scoring capped at 3 jobs per acre.</t>
    </r>
    <r>
      <rPr>
        <b/>
        <sz val="10"/>
        <rFont val="Calibri"/>
        <family val="2"/>
        <scheme val="minor"/>
      </rPr>
      <t xml:space="preserve"> </t>
    </r>
    <r>
      <rPr>
        <sz val="10"/>
        <rFont val="Calibri"/>
        <family val="2"/>
        <scheme val="minor"/>
      </rPr>
      <t>Enter the PolicyMap result in the yellow cell.</t>
    </r>
  </si>
  <si>
    <t xml:space="preserve">Senior Projects with Enriched Design Qualities. </t>
  </si>
  <si>
    <r>
      <t>Projects must provide five design features that will enhance a senior's living environment or promote aging in place to receive</t>
    </r>
    <r>
      <rPr>
        <b/>
        <sz val="10"/>
        <rFont val="Calibri"/>
        <family val="2"/>
        <scheme val="minor"/>
      </rPr>
      <t xml:space="preserve"> </t>
    </r>
    <r>
      <rPr>
        <sz val="10"/>
        <rFont val="Calibri"/>
        <family val="2"/>
        <scheme val="minor"/>
      </rPr>
      <t xml:space="preserve">points. In addition to providing Fair Housing, Building Code, or UFAS required accessible dwellings, to receive points for this item, the applicant must provide five of the following features in the design of all other dwelling units. Design features selected from this list must be shown in the final plans and specifications submitted at pre-construction stage, otherwise the project is subject to re-scoring and possible recapture of any KHC's resources awarded. Mark each design feature  as either  "yes" or "no" using the dropdown box in the designated space below.    </t>
    </r>
  </si>
  <si>
    <t>Existing Supply</t>
  </si>
  <si>
    <t>Approximate Share of Overall Credits:  10.0%</t>
  </si>
  <si>
    <t>This pool will have NO scoring. KHC will employ the selection criteria below.</t>
  </si>
  <si>
    <t>Selection Criteria</t>
  </si>
  <si>
    <t>1)</t>
  </si>
  <si>
    <t>Greatest Need of Rehabilitation</t>
  </si>
  <si>
    <t>2)</t>
  </si>
  <si>
    <t>Project-Based Rent Assistance</t>
  </si>
  <si>
    <t>3)</t>
  </si>
  <si>
    <t>No tiebreakers will be applied to this pool.</t>
  </si>
  <si>
    <t>Max. Pts.</t>
  </si>
  <si>
    <t>Approximate Share of Overall Credits:  90.0%</t>
  </si>
  <si>
    <t>Share for Urban Pool:  30.0%</t>
  </si>
  <si>
    <t>Share for Balance of State Pool:  60.0%</t>
  </si>
  <si>
    <t>In the event more than one application earns the same score, KHC will apply the following tiebreakers in the order listed.</t>
  </si>
  <si>
    <t>A)</t>
  </si>
  <si>
    <t>Greatest number of LIHTC units</t>
  </si>
  <si>
    <t>B)</t>
  </si>
  <si>
    <t>Demonstration of innovative characteristics</t>
  </si>
  <si>
    <t>C)</t>
  </si>
  <si>
    <t>Eligibility for the historic rehabilitation tax credit</t>
  </si>
  <si>
    <t>D)</t>
  </si>
  <si>
    <t>Intended for eventual tenant ownership</t>
  </si>
  <si>
    <t>Scoring Elements</t>
  </si>
  <si>
    <t>Significant Share of County's Affordable Units</t>
  </si>
  <si>
    <t>PolicyMap: Renter Cost Burdens</t>
  </si>
  <si>
    <t>PolicyMap: Median Household Income</t>
  </si>
  <si>
    <t>4)</t>
  </si>
  <si>
    <t>5)</t>
  </si>
  <si>
    <t>6)</t>
  </si>
  <si>
    <t>Permanent Below Market Sources</t>
  </si>
  <si>
    <t>8)</t>
  </si>
  <si>
    <t>Revitalization Plans for QCTs</t>
  </si>
  <si>
    <t>Total:</t>
  </si>
  <si>
    <r>
      <t xml:space="preserve">PolicyMap: Employment Density </t>
    </r>
    <r>
      <rPr>
        <i/>
        <sz val="11"/>
        <rFont val="Calibri"/>
        <family val="2"/>
        <scheme val="minor"/>
      </rPr>
      <t>(Bal. of State)</t>
    </r>
  </si>
  <si>
    <r>
      <t xml:space="preserve">PolicyMap: Road Network Density </t>
    </r>
    <r>
      <rPr>
        <i/>
        <sz val="11"/>
        <rFont val="Calibri"/>
        <family val="2"/>
        <scheme val="minor"/>
      </rPr>
      <t>(Urban)</t>
    </r>
  </si>
  <si>
    <t>Rehabilitation Credits Only</t>
  </si>
  <si>
    <t>% of TOTAL</t>
  </si>
  <si>
    <r>
      <rPr>
        <sz val="9"/>
        <color theme="1"/>
        <rFont val="Calibri"/>
        <family val="2"/>
        <scheme val="minor"/>
      </rPr>
      <t>Max. Pts.</t>
    </r>
    <r>
      <rPr>
        <b/>
        <sz val="9"/>
        <color theme="1"/>
        <rFont val="Calibri"/>
        <family val="2"/>
        <scheme val="minor"/>
      </rPr>
      <t xml:space="preserve">
Urban</t>
    </r>
  </si>
  <si>
    <t>Max Score Urban</t>
  </si>
  <si>
    <t>Max Score 
Bal. of State</t>
  </si>
  <si>
    <t>Projects in this pool with identical scores will be ranked by the following criteria in the order listed below. Urban and Balance of State projects will be evaluated separately.</t>
  </si>
  <si>
    <t>If no, identify thresholds not met:</t>
  </si>
  <si>
    <r>
      <t xml:space="preserve">Although not a scoring criteria, the proposed project's market study must recognize the projects under development located in the same county and targeting the same population(s) as the proposed project and consider the impact of those units under development on the marketability of the proposed project. Applicants in the New Supply Pool must complete </t>
    </r>
    <r>
      <rPr>
        <b/>
        <sz val="10"/>
        <color theme="1"/>
        <rFont val="Calibri"/>
        <family val="2"/>
        <scheme val="minor"/>
      </rPr>
      <t>Tab 5</t>
    </r>
    <r>
      <rPr>
        <sz val="10"/>
        <color theme="1"/>
        <rFont val="Calibri"/>
        <family val="2"/>
        <scheme val="minor"/>
      </rPr>
      <t xml:space="preserve"> of the scoring workbook to indicate the distance from the proposed project to projects under development.</t>
    </r>
  </si>
  <si>
    <r>
      <t>Developments that account for a significant number of total available affordable (income-restricted) housing. The number of affordable units in the development as a percentage of total affordable units available and new units under development in the county (all populations and unit sizes) will be the point value. Counties that have no income-restricted units will receive 10 points. 
The number of affordable units in each county, as determined by the National Housing Preservation Database, is located on</t>
    </r>
    <r>
      <rPr>
        <b/>
        <sz val="10"/>
        <color theme="1"/>
        <rFont val="Calibri"/>
        <family val="2"/>
        <scheme val="minor"/>
      </rPr>
      <t xml:space="preserve"> Tab 4</t>
    </r>
    <r>
      <rPr>
        <sz val="10"/>
        <color theme="1"/>
        <rFont val="Calibri"/>
        <family val="2"/>
        <scheme val="minor"/>
      </rPr>
      <t xml:space="preserve">. 
The number of new affordable units under development in each county is located on </t>
    </r>
    <r>
      <rPr>
        <b/>
        <sz val="10"/>
        <color theme="1"/>
        <rFont val="Calibri"/>
        <family val="2"/>
        <scheme val="minor"/>
      </rPr>
      <t>Tab 5</t>
    </r>
    <r>
      <rPr>
        <sz val="10"/>
        <color theme="1"/>
        <rFont val="Calibri"/>
        <family val="2"/>
        <scheme val="minor"/>
      </rPr>
      <t>.</t>
    </r>
  </si>
  <si>
    <r>
      <t xml:space="preserve">Eligible projects must be located in a designated Qualified Census Tract (QCT) and in a target area for which the local jurisdiction has formally recognized and/or adopted a plan for revitalization, community development, and/or economic development </t>
    </r>
    <r>
      <rPr>
        <b/>
        <sz val="10"/>
        <color theme="1"/>
        <rFont val="Calibri"/>
        <family val="2"/>
        <scheme val="minor"/>
      </rPr>
      <t>AND</t>
    </r>
    <r>
      <rPr>
        <sz val="10"/>
        <color theme="1"/>
        <rFont val="Calibri"/>
        <family val="2"/>
        <scheme val="minor"/>
      </rPr>
      <t xml:space="preserve"> either of the following: 
1) the plan was created or updated within the past 10 years </t>
    </r>
    <r>
      <rPr>
        <b/>
        <sz val="10"/>
        <color theme="1"/>
        <rFont val="Calibri"/>
        <family val="2"/>
        <scheme val="minor"/>
      </rPr>
      <t xml:space="preserve">OR 
</t>
    </r>
    <r>
      <rPr>
        <sz val="10"/>
        <color theme="1"/>
        <rFont val="Calibri"/>
        <family val="2"/>
        <scheme val="minor"/>
      </rPr>
      <t>2) the plan is more than 10 years old and the project provides a letter from an elected offical indicating that the plan is still valid and demonstrating the progress made to achieve the goals of the plan. 
Local jurisdiction consolidated plans or action plans as required by HUD do not qualify. The applicable sections in the plan must be highlighted, and the plan must specifically meet the following criteria. Indicate the page numbers for each criteria in the yellow cells.</t>
    </r>
  </si>
  <si>
    <r>
      <t xml:space="preserve">Applicants may earn points  in ONE of the following subsections (family, senior, or supportive housing). 
When a project is serving both family and senior populations, applicants must score under the </t>
    </r>
    <r>
      <rPr>
        <b/>
        <u/>
        <sz val="10"/>
        <color rgb="FF212E83"/>
        <rFont val="Calibri"/>
        <family val="2"/>
        <scheme val="minor"/>
      </rPr>
      <t>Senior category</t>
    </r>
    <r>
      <rPr>
        <b/>
        <sz val="10"/>
        <color rgb="FF212E83"/>
        <rFont val="Calibri"/>
        <family val="2"/>
        <scheme val="minor"/>
      </rPr>
      <t>. 
The market study must show an acceptable capture rate for both populations.</t>
    </r>
  </si>
  <si>
    <t>The Sanctuary on Edwards</t>
  </si>
  <si>
    <t>1125 Edwards Road</t>
  </si>
  <si>
    <t>Laurel at the Woodlands</t>
  </si>
  <si>
    <t>3724 Woodland Mills Drive</t>
  </si>
  <si>
    <t>2850 Greenville Road</t>
  </si>
  <si>
    <t>1550 Banklick Street</t>
  </si>
  <si>
    <t>151 Manor Drive</t>
  </si>
  <si>
    <t>Beattyville</t>
  </si>
  <si>
    <t>Milton</t>
  </si>
  <si>
    <r>
      <t xml:space="preserve">Plus </t>
    </r>
    <r>
      <rPr>
        <b/>
        <u/>
        <sz val="11"/>
        <color theme="1"/>
        <rFont val="Calibri"/>
        <family val="2"/>
        <scheme val="minor"/>
      </rPr>
      <t>NEW</t>
    </r>
    <r>
      <rPr>
        <b/>
        <sz val="11"/>
        <color theme="1"/>
        <rFont val="Calibri"/>
        <family val="2"/>
        <scheme val="minor"/>
      </rPr>
      <t xml:space="preserve"> 
Units Under Development (Tab 5)
</t>
    </r>
    <r>
      <rPr>
        <b/>
        <i/>
        <sz val="11"/>
        <color rgb="FFFF0000"/>
        <rFont val="Calibri"/>
        <family val="2"/>
        <scheme val="minor"/>
      </rPr>
      <t>Does not include rehab units</t>
    </r>
  </si>
  <si>
    <r>
      <rPr>
        <b/>
        <sz val="10"/>
        <color theme="1"/>
        <rFont val="Calibri"/>
        <family val="2"/>
        <scheme val="minor"/>
      </rPr>
      <t xml:space="preserve">Renter Cost Burdens. </t>
    </r>
    <r>
      <rPr>
        <sz val="10"/>
        <color theme="1"/>
        <rFont val="Calibri"/>
        <family val="2"/>
        <scheme val="minor"/>
      </rPr>
      <t xml:space="preserve"> This criteria measures the percentage of renters spending 30% or more of their income on rent and utilities. Projects will be scored compared to other New Supply project applications, with the highest percentage of cost burdened renters receiving the maximum points. Enter the PolicyMap result in the yellow cell.</t>
    </r>
  </si>
  <si>
    <t>Enter Policy Map Result:</t>
  </si>
  <si>
    <t>Buffalo Creek Apartments</t>
  </si>
  <si>
    <t>114 E Poplar Street</t>
  </si>
  <si>
    <t>Charles Place</t>
  </si>
  <si>
    <t>524 Clark Street</t>
  </si>
  <si>
    <t>Coldiron River Estates</t>
  </si>
  <si>
    <t>408 South 2nd Street</t>
  </si>
  <si>
    <t>Williamsburg</t>
  </si>
  <si>
    <t>Crescent Hill Manor</t>
  </si>
  <si>
    <t>549 Crescent Hill Manor</t>
  </si>
  <si>
    <t>Cambellsville</t>
  </si>
  <si>
    <t>Grateful Living Residences</t>
  </si>
  <si>
    <t>Approx. 1400 N. Adams Street</t>
  </si>
  <si>
    <t>Heritage III</t>
  </si>
  <si>
    <t>763 US HWY 62</t>
  </si>
  <si>
    <t>Journey Flats</t>
  </si>
  <si>
    <t>232 East Jacob Street</t>
  </si>
  <si>
    <t>Malabu Manor Apartments</t>
  </si>
  <si>
    <t>137 Malabu Drive</t>
  </si>
  <si>
    <t>Marshall Heights</t>
  </si>
  <si>
    <t>Approx. 160 Commerce Blvd</t>
  </si>
  <si>
    <t>Benton</t>
  </si>
  <si>
    <t>Oak &amp; Prime Farms</t>
  </si>
  <si>
    <t>2041 Flemingsburg Road</t>
  </si>
  <si>
    <t>Opportunity Village</t>
  </si>
  <si>
    <t>820 W. Broadway</t>
  </si>
  <si>
    <t>Palomar Place</t>
  </si>
  <si>
    <t>1009 Wellington Way</t>
  </si>
  <si>
    <t>100 Churchwood Lane</t>
  </si>
  <si>
    <t>The Oaks at Woodland</t>
  </si>
  <si>
    <t>PH Duplex #11</t>
  </si>
  <si>
    <t>50 KY HWY 28 East</t>
  </si>
  <si>
    <t>Booneville</t>
  </si>
  <si>
    <t>Henderson Station II</t>
  </si>
  <si>
    <t>1301 Washington Street</t>
  </si>
  <si>
    <t>Cedar Grove Commons</t>
  </si>
  <si>
    <t>11801 E Orell Road</t>
  </si>
  <si>
    <t>Meadows at McNeely Lake</t>
  </si>
  <si>
    <t>6600 Cooper Chapel Road</t>
  </si>
  <si>
    <t>Echo Trail Apartments</t>
  </si>
  <si>
    <t>1440 Echo Trail Lane</t>
  </si>
  <si>
    <t>Nottingham Flats</t>
  </si>
  <si>
    <t>10210 Sherwood Lakes Drive</t>
  </si>
  <si>
    <t>June Gardens</t>
  </si>
  <si>
    <t>722 Ann Street</t>
  </si>
  <si>
    <t>Newport</t>
  </si>
  <si>
    <t>Smiley Terrace</t>
  </si>
  <si>
    <t>Approx. 1295 Glass Ave</t>
  </si>
  <si>
    <t>Baunta Apartments</t>
  </si>
  <si>
    <t>3816 Camelot Drive</t>
  </si>
  <si>
    <t>Branham Heights Apartments</t>
  </si>
  <si>
    <t>67 Branham Street</t>
  </si>
  <si>
    <t>Wheelwright</t>
  </si>
  <si>
    <t>Commonwealth Court</t>
  </si>
  <si>
    <t>975 S Commonwealth Drive</t>
  </si>
  <si>
    <t>Mayfield</t>
  </si>
  <si>
    <t>Tracey Terrace</t>
  </si>
  <si>
    <t>1525 Cuba Road</t>
  </si>
  <si>
    <t>Brentwood II Apartments</t>
  </si>
  <si>
    <t>605 Powell Lane</t>
  </si>
  <si>
    <t>Flatwoods</t>
  </si>
  <si>
    <t>Osage Estates</t>
  </si>
  <si>
    <t>91 Osage Drive</t>
  </si>
  <si>
    <t>New Castle</t>
  </si>
  <si>
    <t>Canon Court</t>
  </si>
  <si>
    <t>Approx. 13500 Nortonville Rd</t>
  </si>
  <si>
    <t>Dawson Springs</t>
  </si>
  <si>
    <t>Harper Village Apartments</t>
  </si>
  <si>
    <t>Approx. 445 Browning St</t>
  </si>
  <si>
    <t>Madisonville</t>
  </si>
  <si>
    <t>Marketplace Commons</t>
  </si>
  <si>
    <t>NE corner of HWY 62 and KY Rte 109</t>
  </si>
  <si>
    <t>Motorworks Apartments</t>
  </si>
  <si>
    <t>410 W. Broadway</t>
  </si>
  <si>
    <t>Briar Hill Apartments</t>
  </si>
  <si>
    <t>229 Third Street</t>
  </si>
  <si>
    <t>Barbourville</t>
  </si>
  <si>
    <t>Eastern Pines</t>
  </si>
  <si>
    <t>511 Gorman Hollow Rd</t>
  </si>
  <si>
    <t>Hazard</t>
  </si>
  <si>
    <t>Gorman Place Apartments</t>
  </si>
  <si>
    <t>535 Gorman Hollow Rd</t>
  </si>
  <si>
    <t>Forest Trace Apartments</t>
  </si>
  <si>
    <t>160 Forest Trace Hill</t>
  </si>
  <si>
    <t>Huddy</t>
  </si>
  <si>
    <t>Campbell View Apartments</t>
  </si>
  <si>
    <t>110 Campbell Lane</t>
  </si>
  <si>
    <t>Emery Flats</t>
  </si>
  <si>
    <t>1200 Morgantown Rd</t>
  </si>
  <si>
    <t>Garrison Gardens</t>
  </si>
  <si>
    <t>1221 Crewdson Drive</t>
  </si>
  <si>
    <t>Lifeworks Annex</t>
  </si>
  <si>
    <t>1176 Adams Street</t>
  </si>
  <si>
    <t>All applicants must complete the distance in miles (Column K) for projects located in the same county 
and serving the same populations as the proposed project.</t>
  </si>
  <si>
    <t>Kearney Ridge</t>
  </si>
  <si>
    <t>Yellow cells include unit counts for the following projects that have placed in service, but are not yet reflected in the NHPD database:</t>
  </si>
  <si>
    <t>Enter the total permanent below-market sources proposed:</t>
  </si>
  <si>
    <t>Housing Credit Set-Aside:</t>
  </si>
  <si>
    <t>Applicants must complete all applicable YELLOW CELLS.  KHC will complete blue cells.</t>
  </si>
  <si>
    <t>Projects Not Yet Placed in Service Before the 2027 Funding Round</t>
  </si>
  <si>
    <t>Staff Verified?</t>
  </si>
  <si>
    <r>
      <t>The terms of the below-market sources must have an interest rate of no more than 4% with an amortization of at least 20 years and no commercially unreasonable fees. Firm commitments of the sources reflecting these terms must be provided with the application. If a guarantee letter is submitted in lieu of government resources for which the applicant has applied, but not received, the guarantee letter must meet the terms for below-market resources outlined in the QAP. Projects that do not provide a compliant guarantee letter will not be eligible for points.</t>
    </r>
    <r>
      <rPr>
        <sz val="10"/>
        <color rgb="FFFF0000"/>
        <rFont val="Calibri"/>
        <family val="2"/>
        <scheme val="minor"/>
      </rPr>
      <t xml:space="preserve"> </t>
    </r>
    <r>
      <rPr>
        <b/>
        <sz val="10"/>
        <rFont val="Calibri"/>
        <family val="2"/>
        <scheme val="minor"/>
      </rPr>
      <t>Refer to the 2027-2029 Qualified Allocation Plan for eligible sources of funds under this section.</t>
    </r>
  </si>
  <si>
    <r>
      <t xml:space="preserve">The project will serve persons experiencing homelessness, at risk of homelessness, and/or are survivors of domestic violence </t>
    </r>
    <r>
      <rPr>
        <b/>
        <sz val="10"/>
        <rFont val="Calibri"/>
        <family val="2"/>
        <scheme val="minor"/>
      </rPr>
      <t>AND</t>
    </r>
    <r>
      <rPr>
        <sz val="10"/>
        <rFont val="Calibri"/>
        <family val="2"/>
        <scheme val="minor"/>
      </rPr>
      <t xml:space="preserve"> will participate in the Coordinated Entry prioritization process overseen by the applicable homelessness Continuum of Care. Applicants must submit a Supportive Housing Service Plan that conforms to the requirements in the current Multifamily Guidelines, as well as letters of referral commitment and service commitment. </t>
    </r>
    <r>
      <rPr>
        <b/>
        <sz val="10"/>
        <rFont val="Calibri"/>
        <family val="2"/>
        <scheme val="minor"/>
      </rPr>
      <t>Refer to the 2027-2029 Qualified Allocation Plan for additional requirements.</t>
    </r>
  </si>
  <si>
    <t>FY 2027 QAP Scoring Summary</t>
  </si>
  <si>
    <t>FY 2027 QAP Scoring</t>
  </si>
  <si>
    <t>FY 2027 Qualified Allocation Plan - SCORING OVERVIEW</t>
  </si>
  <si>
    <t>7)</t>
  </si>
  <si>
    <t>Houston Heights</t>
  </si>
  <si>
    <t>approx. 510 SE 4th St</t>
  </si>
  <si>
    <t>Scottsville</t>
  </si>
  <si>
    <t>Nottingham Flats Senior</t>
  </si>
  <si>
    <t>Madison Mills</t>
  </si>
  <si>
    <t>713 W Washington St</t>
  </si>
  <si>
    <t>Princeton</t>
  </si>
  <si>
    <t>The Spilman</t>
  </si>
  <si>
    <t>27 Moreland Road</t>
  </si>
  <si>
    <t>Alexandria</t>
  </si>
  <si>
    <t>The Purpose Place</t>
  </si>
  <si>
    <t>1651 Parrish Plaza Drive</t>
  </si>
  <si>
    <t>Meadowsweet Apartments</t>
  </si>
  <si>
    <t>2760 Meadowsweet Lane</t>
  </si>
  <si>
    <t>Pioneer Pointe Apartments</t>
  </si>
  <si>
    <t>495 Haggard Lane</t>
  </si>
  <si>
    <t>Rye Cove</t>
  </si>
  <si>
    <t>475 Haggard Lane</t>
  </si>
  <si>
    <t>Adalynn Crossing</t>
  </si>
  <si>
    <t>3705 Old Manslick Road</t>
  </si>
  <si>
    <t>Mae Street Village Senior</t>
  </si>
  <si>
    <t>431 E. Liberty Street</t>
  </si>
  <si>
    <t>Pathway Flats</t>
  </si>
  <si>
    <t>1049 Dixie Highway</t>
  </si>
  <si>
    <t>The Mayflower Apartments</t>
  </si>
  <si>
    <t>425 W Ormsby</t>
  </si>
  <si>
    <t>Beattyville Manor</t>
  </si>
  <si>
    <t>Town View Apartments</t>
  </si>
  <si>
    <t>10 Joy House Road</t>
  </si>
  <si>
    <t>Hyden</t>
  </si>
  <si>
    <t>Brynn Haven</t>
  </si>
  <si>
    <t>346 Old Symsonia Road</t>
  </si>
  <si>
    <t>Cox Manor</t>
  </si>
  <si>
    <t>1203 5th Avenue SE</t>
  </si>
  <si>
    <t>Calvert City</t>
  </si>
  <si>
    <t>Merryman Village</t>
  </si>
  <si>
    <t>3344 Wayne Sullivan Drive</t>
  </si>
  <si>
    <t>Choice Landing</t>
  </si>
  <si>
    <t>1000 Choice Place</t>
  </si>
  <si>
    <t>Crestwood</t>
  </si>
  <si>
    <t>PH Duplex #11, Phase III</t>
  </si>
  <si>
    <t>Scott Village Apartments</t>
  </si>
  <si>
    <t>3282 Main Street</t>
  </si>
  <si>
    <t>Stamping Ground</t>
  </si>
  <si>
    <t>The Lofts at Cadiz</t>
  </si>
  <si>
    <t>2268 Main Street</t>
  </si>
  <si>
    <t>Cadiz</t>
  </si>
  <si>
    <t>Permanent Below-Market Sources</t>
  </si>
  <si>
    <t>Hurstbourne Senior</t>
  </si>
  <si>
    <t>Madeline Manor</t>
  </si>
  <si>
    <t>Churchill Park</t>
  </si>
  <si>
    <t>Jude Junction</t>
  </si>
  <si>
    <t>The Dunlap</t>
  </si>
  <si>
    <r>
      <t xml:space="preserve">KHC has awarded resources to the following projects and, as of publication of the 2027 competitive 9% LIHTC application, the units have not yet been placed in service. </t>
    </r>
    <r>
      <rPr>
        <b/>
        <u/>
        <sz val="11"/>
        <color theme="1"/>
        <rFont val="Calibri"/>
        <family val="2"/>
        <scheme val="minor"/>
      </rPr>
      <t>Use Google Maps to calculate the radius distance</t>
    </r>
    <r>
      <rPr>
        <sz val="11"/>
        <color theme="1"/>
        <rFont val="Calibri"/>
        <family val="2"/>
        <scheme val="minor"/>
      </rPr>
      <t xml:space="preserve"> from the street address of the proposed project to the street address of the KHC projects that have been awarded resources, but are not yet placed in service. </t>
    </r>
    <r>
      <rPr>
        <b/>
        <sz val="11"/>
        <color theme="1"/>
        <rFont val="Calibri"/>
        <family val="2"/>
        <scheme val="minor"/>
      </rPr>
      <t xml:space="preserve">Enter the calculated distance in the designated cell below. </t>
    </r>
    <r>
      <rPr>
        <sz val="11"/>
        <color theme="1"/>
        <rFont val="Calibri"/>
        <family val="2"/>
        <scheme val="minor"/>
      </rPr>
      <t xml:space="preserve">Although not a scoring criteria, the proposed project's market study must recognize and take into account the units under development that target the same population(s) and their impact on the marketability of the proposed project.
</t>
    </r>
    <r>
      <rPr>
        <b/>
        <sz val="11"/>
        <color rgb="FFFF0000"/>
        <rFont val="Calibri"/>
        <family val="2"/>
        <scheme val="minor"/>
      </rPr>
      <t xml:space="preserve">*NOTE: KHC will not make any further updates to this list after March 27, 2026. </t>
    </r>
  </si>
  <si>
    <r>
      <t>Updated on:</t>
    </r>
    <r>
      <rPr>
        <i/>
        <sz val="11"/>
        <rFont val="Calibri"/>
        <family val="2"/>
        <scheme val="minor"/>
      </rPr>
      <t xml:space="preserve"> 3/27/2026</t>
    </r>
  </si>
  <si>
    <r>
      <t xml:space="preserve">Applications that propose permanent grants or loans at below market rate or secure land for less than $5,000 will be eligible for points. The points will be determined by the amount of below market sources per unit (including the documented value of any donated land), based on the average number of units of all projects submitted in this round. If the land is purchased for $5,000 or less, the purchase price will be subtracted from the land value. Projects with the greatest amount of below-market sources per unit will receive the maximum points. For reference, in the 2026 competitive funding round, the average number of units in all new supply projects was 51. All units in the proposed project must be LIHTC units; </t>
    </r>
    <r>
      <rPr>
        <b/>
        <sz val="10"/>
        <color theme="1"/>
        <rFont val="Calibri"/>
        <family val="2"/>
        <scheme val="minor"/>
      </rPr>
      <t xml:space="preserve">applications with market rate units are ineligible for points in this section. </t>
    </r>
    <r>
      <rPr>
        <sz val="10"/>
        <color theme="1"/>
        <rFont val="Calibri"/>
        <family val="2"/>
        <scheme val="minor"/>
      </rPr>
      <t xml:space="preserve">
</t>
    </r>
  </si>
  <si>
    <t>Updated 3/27/2026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</si>
</sst>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General_)"/>
    <numFmt numFmtId="165" formatCode="0.0%"/>
    <numFmt numFmtId="166" formatCode="0.000&quot;  &quot;"/>
    <numFmt numFmtId="167" formatCode="_([$€-2]* #,##0.00_);_([$€-2]* \(#,##0.00\);_([$€-2]* &quot;-&quot;??_)"/>
    <numFmt numFmtId="168" formatCode="0.00_);[Red]\(0.00\)"/>
    <numFmt numFmtId="169" formatCode="&quot;$&quot;#,##0"/>
    <numFmt numFmtId="170" formatCode="0.0"/>
    <numFmt numFmtId="171" formatCode="0.0000"/>
    <numFmt numFmtId="172" formatCode="&quot;$&quot;#,##0.00"/>
    <numFmt numFmtId="173" formatCode="0.0000%"/>
  </numFmts>
  <fonts count="122">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1"/>
      <name val="Calibri"/>
      <family val="2"/>
      <scheme val="minor"/>
    </font>
    <font>
      <sz val="10"/>
      <name val="Arial"/>
      <family val="2"/>
    </font>
    <font>
      <sz val="10"/>
      <name val="Helv"/>
    </font>
    <font>
      <sz val="11"/>
      <color indexed="8"/>
      <name val="Calibri"/>
      <family val="2"/>
    </font>
    <font>
      <sz val="10"/>
      <name val="Geneva"/>
      <family val="2"/>
    </font>
    <font>
      <sz val="10"/>
      <color indexed="12"/>
      <name val="Geneva"/>
      <family val="2"/>
    </font>
    <font>
      <sz val="10"/>
      <name val="Times New Roman"/>
      <family val="1"/>
    </font>
    <font>
      <u/>
      <sz val="11"/>
      <color theme="10"/>
      <name val="Calibri"/>
      <family val="2"/>
    </font>
    <font>
      <sz val="10"/>
      <color theme="1"/>
      <name val="Arial"/>
      <family val="2"/>
    </font>
    <font>
      <sz val="10"/>
      <name val="Calibri"/>
      <family val="2"/>
      <scheme val="minor"/>
    </font>
    <font>
      <b/>
      <sz val="10"/>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i/>
      <sz val="11"/>
      <name val="Calibri"/>
      <family val="2"/>
      <scheme val="minor"/>
    </font>
    <font>
      <b/>
      <sz val="14"/>
      <color theme="0"/>
      <name val="Calibri"/>
      <family val="2"/>
      <scheme val="minor"/>
    </font>
    <font>
      <b/>
      <sz val="14"/>
      <color theme="1"/>
      <name val="Calibri"/>
      <family val="2"/>
      <scheme val="minor"/>
    </font>
    <font>
      <b/>
      <sz val="11"/>
      <color theme="1"/>
      <name val="Calibri"/>
      <family val="2"/>
      <scheme val="minor"/>
    </font>
    <font>
      <i/>
      <sz val="10"/>
      <name val="Calibri"/>
      <family val="2"/>
      <scheme val="minor"/>
    </font>
    <font>
      <i/>
      <sz val="11"/>
      <color theme="1"/>
      <name val="Calibri"/>
      <family val="2"/>
      <scheme val="minor"/>
    </font>
    <font>
      <i/>
      <sz val="10"/>
      <color theme="1"/>
      <name val="Calibri"/>
      <family val="2"/>
      <scheme val="minor"/>
    </font>
    <font>
      <sz val="8"/>
      <name val="Arial"/>
      <family val="2"/>
    </font>
    <font>
      <b/>
      <sz val="12"/>
      <name val="Arial"/>
      <family val="2"/>
    </font>
    <font>
      <sz val="10"/>
      <name val="Garamond"/>
      <family val="1"/>
    </font>
    <font>
      <sz val="12"/>
      <name val="Tms Rmn"/>
    </font>
    <font>
      <sz val="12"/>
      <name val="Helv"/>
    </font>
    <font>
      <sz val="9"/>
      <name val="Times New Roman"/>
      <family val="1"/>
    </font>
    <font>
      <sz val="12"/>
      <color indexed="9"/>
      <name val="Helv"/>
    </font>
    <font>
      <sz val="12"/>
      <color indexed="13"/>
      <name val="Helv"/>
    </font>
    <font>
      <sz val="7"/>
      <name val="Small Fonts"/>
      <family val="2"/>
    </font>
    <font>
      <i/>
      <sz val="2"/>
      <color indexed="9"/>
      <name val="Tms Rmn"/>
    </font>
    <font>
      <sz val="12"/>
      <color indexed="17"/>
      <name val="Helv"/>
    </font>
    <font>
      <b/>
      <sz val="14"/>
      <color rgb="FFC00000"/>
      <name val="Calibri"/>
      <family val="2"/>
      <scheme val="minor"/>
    </font>
    <font>
      <sz val="9"/>
      <color theme="1"/>
      <name val="Calibri"/>
      <family val="2"/>
      <scheme val="minor"/>
    </font>
    <font>
      <b/>
      <sz val="9"/>
      <color theme="1" tint="0.34998626667073579"/>
      <name val="Calibri"/>
      <family val="2"/>
      <scheme val="minor"/>
    </font>
    <font>
      <sz val="9"/>
      <color rgb="FFFF0000"/>
      <name val="Calibri"/>
      <family val="2"/>
      <scheme val="minor"/>
    </font>
    <font>
      <sz val="10"/>
      <color theme="1"/>
      <name val="Calibri"/>
      <family val="2"/>
      <scheme val="minor"/>
    </font>
    <font>
      <sz val="12"/>
      <color theme="1"/>
      <name val="Calibri"/>
      <family val="2"/>
      <scheme val="minor"/>
    </font>
    <font>
      <sz val="10"/>
      <color rgb="FFFF0000"/>
      <name val="Calibri"/>
      <family val="2"/>
      <scheme val="minor"/>
    </font>
    <font>
      <b/>
      <sz val="10"/>
      <color theme="1"/>
      <name val="Calibri"/>
      <family val="2"/>
      <scheme val="minor"/>
    </font>
    <font>
      <i/>
      <sz val="9"/>
      <color theme="1"/>
      <name val="Calibri"/>
      <family val="2"/>
      <scheme val="minor"/>
    </font>
    <font>
      <i/>
      <sz val="11"/>
      <color rgb="FFFF0000"/>
      <name val="Calibri"/>
      <family val="2"/>
      <scheme val="minor"/>
    </font>
    <font>
      <b/>
      <sz val="9"/>
      <color theme="1"/>
      <name val="Calibri"/>
      <family val="2"/>
      <scheme val="minor"/>
    </font>
    <font>
      <b/>
      <sz val="9"/>
      <color theme="5" tint="-0.499984740745262"/>
      <name val="Calibri"/>
      <family val="2"/>
      <scheme val="minor"/>
    </font>
    <font>
      <i/>
      <sz val="9"/>
      <color theme="5" tint="-0.499984740745262"/>
      <name val="Calibri"/>
      <family val="2"/>
      <scheme val="minor"/>
    </font>
    <font>
      <b/>
      <i/>
      <sz val="9"/>
      <color theme="5" tint="-0.499984740745262"/>
      <name val="Calibri"/>
      <family val="2"/>
      <scheme val="minor"/>
    </font>
    <font>
      <sz val="12"/>
      <color rgb="FFFF0000"/>
      <name val="Calibri"/>
      <family val="2"/>
      <scheme val="minor"/>
    </font>
    <font>
      <i/>
      <sz val="11"/>
      <color rgb="FFC00000"/>
      <name val="Calibri"/>
      <family val="2"/>
      <scheme val="minor"/>
    </font>
    <font>
      <b/>
      <sz val="12"/>
      <color theme="1"/>
      <name val="Calibri"/>
      <family val="2"/>
      <scheme val="minor"/>
    </font>
    <font>
      <b/>
      <sz val="10"/>
      <color rgb="FFFF0000"/>
      <name val="Calibri"/>
      <family val="2"/>
      <scheme val="minor"/>
    </font>
    <font>
      <sz val="11"/>
      <color theme="0"/>
      <name val="Calibri"/>
      <family val="2"/>
      <scheme val="minor"/>
    </font>
    <font>
      <b/>
      <sz val="10"/>
      <color theme="1" tint="0.34998626667073579"/>
      <name val="Calibri"/>
      <family val="2"/>
      <scheme val="minor"/>
    </font>
    <font>
      <b/>
      <sz val="10"/>
      <color theme="0"/>
      <name val="Calibri"/>
      <family val="2"/>
      <scheme val="minor"/>
    </font>
    <font>
      <b/>
      <i/>
      <sz val="9"/>
      <color theme="1" tint="0.34998626667073579"/>
      <name val="Calibri"/>
      <family val="2"/>
      <scheme val="minor"/>
    </font>
    <font>
      <i/>
      <sz val="9"/>
      <name val="Calibri"/>
      <family val="2"/>
      <scheme val="minor"/>
    </font>
    <font>
      <b/>
      <sz val="12"/>
      <color theme="0"/>
      <name val="Calibri"/>
      <family val="2"/>
      <scheme val="minor"/>
    </font>
    <font>
      <b/>
      <sz val="11"/>
      <color theme="0"/>
      <name val="Calibri"/>
      <family val="2"/>
      <scheme val="minor"/>
    </font>
    <font>
      <i/>
      <sz val="11"/>
      <color theme="5" tint="-0.249977111117893"/>
      <name val="Calibri"/>
      <family val="2"/>
      <scheme val="minor"/>
    </font>
    <font>
      <i/>
      <sz val="10"/>
      <color theme="1" tint="0.499984740745262"/>
      <name val="Calibri"/>
      <family val="2"/>
      <scheme val="minor"/>
    </font>
    <font>
      <b/>
      <i/>
      <sz val="11"/>
      <color theme="5" tint="-0.249977111117893"/>
      <name val="Calibri"/>
      <family val="2"/>
      <scheme val="minor"/>
    </font>
    <font>
      <b/>
      <sz val="9"/>
      <color rgb="FFFF0000"/>
      <name val="Calibri"/>
      <family val="2"/>
      <scheme val="minor"/>
    </font>
    <font>
      <b/>
      <sz val="9"/>
      <color theme="0"/>
      <name val="Calibri"/>
      <family val="2"/>
      <scheme val="minor"/>
    </font>
    <font>
      <i/>
      <sz val="10"/>
      <color theme="5" tint="-0.249977111117893"/>
      <name val="Calibri"/>
      <family val="2"/>
      <scheme val="minor"/>
    </font>
    <font>
      <sz val="10"/>
      <color theme="5" tint="-0.499984740745262"/>
      <name val="Calibri"/>
      <family val="2"/>
      <scheme val="minor"/>
    </font>
    <font>
      <b/>
      <sz val="10"/>
      <color theme="1"/>
      <name val="Arial"/>
      <family val="2"/>
    </font>
    <font>
      <b/>
      <sz val="10"/>
      <color theme="5" tint="-0.249977111117893"/>
      <name val="Calibri"/>
      <family val="2"/>
      <scheme val="minor"/>
    </font>
    <font>
      <sz val="9"/>
      <name val="Arial"/>
      <family val="2"/>
    </font>
    <font>
      <sz val="9"/>
      <name val="Calibri"/>
      <family val="2"/>
      <scheme val="minor"/>
    </font>
    <font>
      <i/>
      <sz val="11"/>
      <color theme="1" tint="0.499984740745262"/>
      <name val="Calibri"/>
      <family val="2"/>
      <scheme val="minor"/>
    </font>
    <font>
      <sz val="11"/>
      <color theme="5" tint="-0.249977111117893"/>
      <name val="Calibri"/>
      <family val="2"/>
      <scheme val="minor"/>
    </font>
    <font>
      <i/>
      <sz val="11"/>
      <color theme="5" tint="-0.499984740745262"/>
      <name val="Calibri"/>
      <family val="2"/>
      <scheme val="minor"/>
    </font>
    <font>
      <sz val="11"/>
      <color theme="5" tint="-0.499984740745262"/>
      <name val="Calibri"/>
      <family val="2"/>
      <scheme val="minor"/>
    </font>
    <font>
      <b/>
      <i/>
      <sz val="10"/>
      <color theme="1"/>
      <name val="Calibri"/>
      <family val="2"/>
      <scheme val="minor"/>
    </font>
    <font>
      <i/>
      <sz val="9"/>
      <color theme="1" tint="0.499984740745262"/>
      <name val="Calibri"/>
      <family val="2"/>
      <scheme val="minor"/>
    </font>
    <font>
      <sz val="10"/>
      <color theme="0"/>
      <name val="Arial"/>
      <family val="2"/>
    </font>
    <font>
      <b/>
      <sz val="10"/>
      <color theme="0"/>
      <name val="Arial"/>
      <family val="2"/>
    </font>
    <font>
      <u/>
      <sz val="11"/>
      <color theme="1"/>
      <name val="Calibri"/>
      <family val="2"/>
      <scheme val="minor"/>
    </font>
    <font>
      <b/>
      <i/>
      <sz val="11"/>
      <color rgb="FFFF0000"/>
      <name val="Calibri"/>
      <family val="2"/>
      <scheme val="minor"/>
    </font>
    <font>
      <strike/>
      <sz val="10"/>
      <color theme="1"/>
      <name val="Calibri"/>
      <family val="2"/>
      <scheme val="minor"/>
    </font>
    <font>
      <b/>
      <i/>
      <sz val="14"/>
      <color theme="8"/>
      <name val="Calibri"/>
      <family val="2"/>
      <scheme val="minor"/>
    </font>
    <font>
      <sz val="11"/>
      <color theme="1"/>
      <name val="Calibri"/>
      <family val="2"/>
    </font>
    <font>
      <b/>
      <i/>
      <sz val="12"/>
      <color theme="5" tint="-0.249977111117893"/>
      <name val="Calibri"/>
      <family val="2"/>
      <scheme val="minor"/>
    </font>
    <font>
      <b/>
      <strike/>
      <sz val="10"/>
      <color theme="1"/>
      <name val="Calibri"/>
      <family val="2"/>
      <scheme val="minor"/>
    </font>
    <font>
      <b/>
      <strike/>
      <sz val="9"/>
      <color theme="5" tint="-0.499984740745262"/>
      <name val="Calibri"/>
      <family val="2"/>
      <scheme val="minor"/>
    </font>
    <font>
      <i/>
      <strike/>
      <sz val="9"/>
      <color theme="5" tint="-0.499984740745262"/>
      <name val="Calibri"/>
      <family val="2"/>
      <scheme val="minor"/>
    </font>
    <font>
      <strike/>
      <sz val="9"/>
      <color theme="1"/>
      <name val="Calibri"/>
      <family val="2"/>
      <scheme val="minor"/>
    </font>
    <font>
      <b/>
      <i/>
      <strike/>
      <sz val="11"/>
      <color theme="5" tint="-0.249977111117893"/>
      <name val="Calibri"/>
      <family val="2"/>
      <scheme val="minor"/>
    </font>
    <font>
      <b/>
      <i/>
      <strike/>
      <sz val="12"/>
      <color theme="5" tint="-0.249977111117893"/>
      <name val="Calibri"/>
      <family val="2"/>
      <scheme val="minor"/>
    </font>
    <font>
      <b/>
      <sz val="12"/>
      <color theme="5" tint="-0.499984740745262"/>
      <name val="Calibri"/>
      <family val="2"/>
      <scheme val="minor"/>
    </font>
    <font>
      <sz val="8"/>
      <name val="Calibri"/>
      <family val="2"/>
      <scheme val="minor"/>
    </font>
    <font>
      <sz val="10"/>
      <color theme="0"/>
      <name val="Calibri"/>
      <family val="2"/>
      <scheme val="minor"/>
    </font>
    <font>
      <i/>
      <sz val="10"/>
      <color rgb="FFFF0000"/>
      <name val="Calibri"/>
      <family val="2"/>
      <scheme val="minor"/>
    </font>
    <font>
      <b/>
      <sz val="11"/>
      <name val="Calibri"/>
      <family val="2"/>
    </font>
    <font>
      <strike/>
      <sz val="10"/>
      <name val="Calibri"/>
      <family val="2"/>
      <scheme val="minor"/>
    </font>
    <font>
      <b/>
      <i/>
      <sz val="9"/>
      <color rgb="FFFF0000"/>
      <name val="Calibri"/>
      <family val="2"/>
      <scheme val="minor"/>
    </font>
    <font>
      <b/>
      <u/>
      <sz val="11"/>
      <color theme="1"/>
      <name val="Calibri"/>
      <family val="2"/>
      <scheme val="minor"/>
    </font>
    <font>
      <b/>
      <sz val="11"/>
      <color rgb="FFFF0000"/>
      <name val="Calibri"/>
      <family val="2"/>
      <scheme val="minor"/>
    </font>
    <font>
      <b/>
      <strike/>
      <sz val="9"/>
      <color rgb="FFFF0000"/>
      <name val="Calibri"/>
      <family val="2"/>
      <scheme val="minor"/>
    </font>
    <font>
      <b/>
      <i/>
      <sz val="10"/>
      <color rgb="FFFF0000"/>
      <name val="Calibri"/>
      <family val="2"/>
      <scheme val="minor"/>
    </font>
    <font>
      <i/>
      <sz val="10.5"/>
      <name val="Calibri"/>
      <family val="2"/>
      <scheme val="minor"/>
    </font>
    <font>
      <sz val="11"/>
      <color rgb="FF0000FF"/>
      <name val="Calibri"/>
      <family val="2"/>
      <scheme val="minor"/>
    </font>
    <font>
      <b/>
      <sz val="16"/>
      <color rgb="FF212E83"/>
      <name val="Calibri"/>
      <family val="2"/>
      <scheme val="minor"/>
    </font>
    <font>
      <b/>
      <i/>
      <sz val="14"/>
      <color rgb="FF212E83"/>
      <name val="Calibri"/>
      <family val="2"/>
      <scheme val="minor"/>
    </font>
    <font>
      <b/>
      <sz val="9"/>
      <color rgb="FF212E83"/>
      <name val="Calibri"/>
      <family val="2"/>
      <scheme val="minor"/>
    </font>
    <font>
      <i/>
      <sz val="10"/>
      <color rgb="FF212E83"/>
      <name val="Calibri"/>
      <family val="2"/>
      <scheme val="minor"/>
    </font>
    <font>
      <b/>
      <i/>
      <sz val="10"/>
      <color rgb="FF212E83"/>
      <name val="Calibri"/>
      <family val="2"/>
      <scheme val="minor"/>
    </font>
    <font>
      <b/>
      <sz val="10"/>
      <color rgb="FF212E83"/>
      <name val="Calibri"/>
      <family val="2"/>
      <scheme val="minor"/>
    </font>
    <font>
      <b/>
      <sz val="12"/>
      <color rgb="FF212E83"/>
      <name val="Calibri"/>
      <family val="2"/>
      <scheme val="minor"/>
    </font>
    <font>
      <b/>
      <i/>
      <sz val="11"/>
      <color rgb="FF212E83"/>
      <name val="Calibri"/>
      <family val="2"/>
      <scheme val="minor"/>
    </font>
    <font>
      <b/>
      <sz val="14"/>
      <color rgb="FF212E83"/>
      <name val="Calibri"/>
      <family val="2"/>
      <scheme val="minor"/>
    </font>
    <font>
      <b/>
      <i/>
      <sz val="14"/>
      <color theme="0"/>
      <name val="Calibri"/>
      <family val="2"/>
      <scheme val="minor"/>
    </font>
    <font>
      <b/>
      <sz val="14"/>
      <color rgb="FF212E83"/>
      <name val="Calibri"/>
      <family val="2"/>
    </font>
    <font>
      <b/>
      <sz val="11"/>
      <color rgb="FF212E83"/>
      <name val="Calibri"/>
      <family val="2"/>
    </font>
    <font>
      <i/>
      <sz val="11"/>
      <color rgb="FF212E83"/>
      <name val="Calibri"/>
      <family val="2"/>
    </font>
    <font>
      <b/>
      <sz val="11"/>
      <color rgb="FF212E83"/>
      <name val="Calibri"/>
      <family val="2"/>
      <scheme val="minor"/>
    </font>
    <font>
      <b/>
      <u/>
      <sz val="10"/>
      <color rgb="FF212E83"/>
      <name val="Calibri"/>
      <family val="2"/>
      <scheme val="minor"/>
    </font>
    <font>
      <b/>
      <i/>
      <sz val="12"/>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rgb="FFFFFFFF"/>
        <bgColor indexed="64"/>
      </patternFill>
    </fill>
    <fill>
      <patternFill patternType="solid">
        <fgColor rgb="FFFFFF00"/>
        <bgColor indexed="64"/>
      </patternFill>
    </fill>
    <fill>
      <patternFill patternType="darkUp">
        <fgColor theme="0" tint="-0.24994659260841701"/>
        <bgColor theme="0"/>
      </patternFill>
    </fill>
    <fill>
      <patternFill patternType="solid">
        <fgColor rgb="FF61BB46"/>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10"/>
      </left>
      <right style="double">
        <color indexed="10"/>
      </right>
      <top style="double">
        <color indexed="10"/>
      </top>
      <bottom style="double">
        <color indexed="10"/>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right/>
      <top style="thin">
        <color theme="0" tint="-0.499984740745262"/>
      </top>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style="thin">
        <color theme="0" tint="-0.249977111117893"/>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0000"/>
      </left>
      <right/>
      <top/>
      <bottom/>
      <diagonal/>
    </border>
  </borders>
  <cellStyleXfs count="5726">
    <xf numFmtId="0" fontId="0" fillId="0" borderId="0"/>
    <xf numFmtId="164" fontId="5" fillId="0" borderId="0"/>
    <xf numFmtId="43" fontId="5" fillId="0" borderId="0" applyFont="0" applyFill="0" applyBorder="0" applyAlignment="0" applyProtection="0"/>
    <xf numFmtId="43" fontId="5" fillId="0" borderId="0" applyFont="0" applyFill="0" applyBorder="0" applyAlignment="0" applyProtection="0"/>
    <xf numFmtId="0" fontId="6" fillId="0" borderId="0"/>
    <xf numFmtId="44"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alignment vertical="top"/>
      <protection locked="0"/>
    </xf>
    <xf numFmtId="38" fontId="8" fillId="0" borderId="0" applyFont="0" applyFill="0" applyBorder="0" applyAlignment="0" applyProtection="0">
      <protection locked="0"/>
    </xf>
    <xf numFmtId="38" fontId="9" fillId="0" borderId="0" applyFont="0" applyAlignment="0" applyProtection="0">
      <alignment horizontal="right"/>
      <protection locked="0"/>
    </xf>
    <xf numFmtId="3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4" fontId="5" fillId="0" borderId="0"/>
    <xf numFmtId="0" fontId="12" fillId="0" borderId="0"/>
    <xf numFmtId="164" fontId="5" fillId="0" borderId="0"/>
    <xf numFmtId="0" fontId="6" fillId="0" borderId="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NumberFormat="0" applyFont="0" applyFill="0" applyBorder="0" applyAlignment="0" applyProtection="0">
      <alignment wrapText="1"/>
    </xf>
    <xf numFmtId="0" fontId="1" fillId="0" borderId="0"/>
    <xf numFmtId="0" fontId="1" fillId="0" borderId="0"/>
    <xf numFmtId="0" fontId="1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44" fontId="1" fillId="0" borderId="0" applyFont="0" applyFill="0" applyBorder="0" applyAlignment="0" applyProtection="0"/>
    <xf numFmtId="0" fontId="5"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7" fillId="0" borderId="0"/>
    <xf numFmtId="9"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38" fontId="26" fillId="6" borderId="0" applyNumberFormat="0" applyBorder="0" applyAlignment="0" applyProtection="0"/>
    <xf numFmtId="0" fontId="27" fillId="0" borderId="5" applyNumberFormat="0" applyAlignment="0" applyProtection="0">
      <alignment horizontal="left" vertical="center"/>
    </xf>
    <xf numFmtId="0" fontId="27" fillId="0" borderId="6">
      <alignment horizontal="left" vertical="center"/>
    </xf>
    <xf numFmtId="10" fontId="26" fillId="7" borderId="1" applyNumberFormat="0" applyBorder="0" applyAlignment="0" applyProtection="0"/>
    <xf numFmtId="166" fontId="5" fillId="0" borderId="0"/>
    <xf numFmtId="0" fontId="5" fillId="0" borderId="0"/>
    <xf numFmtId="10" fontId="5" fillId="0" borderId="0" applyFont="0" applyFill="0" applyBorder="0" applyAlignment="0" applyProtection="0"/>
    <xf numFmtId="0" fontId="5" fillId="0" borderId="0"/>
    <xf numFmtId="0" fontId="29" fillId="0" borderId="0" applyNumberFormat="0" applyFill="0" applyBorder="0" applyAlignment="0" applyProtection="0"/>
    <xf numFmtId="43" fontId="7" fillId="0" borderId="0" applyFont="0" applyFill="0" applyBorder="0" applyAlignment="0" applyProtection="0"/>
    <xf numFmtId="44" fontId="28" fillId="0" borderId="0" applyFont="0" applyFill="0" applyBorder="0" applyAlignment="0" applyProtection="0"/>
    <xf numFmtId="15" fontId="30" fillId="0" borderId="7" applyFont="0" applyFill="0" applyBorder="0" applyProtection="0">
      <alignment horizontal="center"/>
      <protection locked="0"/>
    </xf>
    <xf numFmtId="167" fontId="31" fillId="0" borderId="0" applyFont="0" applyFill="0" applyBorder="0" applyAlignment="0" applyProtection="0"/>
    <xf numFmtId="38" fontId="30" fillId="0" borderId="0" applyFill="0" applyBorder="0" applyAlignment="0" applyProtection="0"/>
    <xf numFmtId="168" fontId="32" fillId="0" borderId="0" applyFill="0" applyBorder="0" applyAlignment="0" applyProtection="0">
      <alignment horizontal="right"/>
    </xf>
    <xf numFmtId="37" fontId="33" fillId="0" borderId="7" applyNumberFormat="0" applyFont="0" applyFill="0" applyAlignment="0" applyProtection="0">
      <alignment horizontal="center" vertical="center"/>
    </xf>
    <xf numFmtId="37" fontId="34" fillId="0" borderId="0"/>
    <xf numFmtId="0" fontId="5" fillId="0" borderId="0"/>
    <xf numFmtId="0" fontId="5" fillId="0" borderId="0"/>
    <xf numFmtId="0" fontId="35" fillId="0" borderId="0" applyNumberFormat="0" applyFill="0" applyBorder="0" applyAlignment="0" applyProtection="0"/>
    <xf numFmtId="37" fontId="36" fillId="0" borderId="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xf numFmtId="0" fontId="85" fillId="0" borderId="0"/>
  </cellStyleXfs>
  <cellXfs count="510">
    <xf numFmtId="0" fontId="0" fillId="0" borderId="0" xfId="0"/>
    <xf numFmtId="0" fontId="0" fillId="0" borderId="0" xfId="0"/>
    <xf numFmtId="164" fontId="14" fillId="2" borderId="0" xfId="506" applyFont="1" applyFill="1" applyBorder="1" applyAlignment="1" applyProtection="1">
      <alignment horizontal="left"/>
    </xf>
    <xf numFmtId="164" fontId="13" fillId="2" borderId="0" xfId="506" applyFont="1" applyFill="1" applyBorder="1" applyProtection="1"/>
    <xf numFmtId="164" fontId="14" fillId="2" borderId="0" xfId="506" applyFont="1" applyFill="1" applyBorder="1" applyAlignment="1" applyProtection="1">
      <alignment horizontal="right"/>
    </xf>
    <xf numFmtId="164" fontId="14" fillId="2" borderId="0" xfId="506" applyFont="1" applyFill="1" applyBorder="1" applyProtection="1"/>
    <xf numFmtId="164" fontId="14" fillId="2" borderId="0" xfId="506" applyFont="1" applyFill="1" applyBorder="1" applyAlignment="1" applyProtection="1">
      <alignment horizontal="center"/>
    </xf>
    <xf numFmtId="0" fontId="38" fillId="3" borderId="3" xfId="0" applyFont="1" applyFill="1" applyBorder="1" applyAlignment="1" applyProtection="1">
      <alignment horizontal="center" vertical="center" wrapText="1"/>
      <protection locked="0"/>
    </xf>
    <xf numFmtId="0" fontId="16" fillId="2" borderId="0" xfId="5712" applyFont="1" applyFill="1" applyProtection="1"/>
    <xf numFmtId="0" fontId="19" fillId="2" borderId="0" xfId="5712" quotePrefix="1" applyFont="1" applyFill="1" applyBorder="1" applyAlignment="1" applyProtection="1">
      <alignment horizontal="left" vertical="top"/>
    </xf>
    <xf numFmtId="0" fontId="0" fillId="2" borderId="0" xfId="0" applyFill="1"/>
    <xf numFmtId="164" fontId="14" fillId="2" borderId="0" xfId="506" applyFont="1" applyFill="1" applyBorder="1" applyAlignment="1" applyProtection="1">
      <alignment vertical="top"/>
    </xf>
    <xf numFmtId="0" fontId="0" fillId="2" borderId="0" xfId="0" applyFill="1" applyProtection="1"/>
    <xf numFmtId="0" fontId="52" fillId="2" borderId="0" xfId="0" applyFont="1" applyFill="1" applyProtection="1"/>
    <xf numFmtId="0" fontId="39" fillId="2" borderId="0" xfId="0" applyFont="1" applyFill="1" applyAlignment="1" applyProtection="1">
      <alignment horizontal="center" vertical="center" wrapText="1"/>
    </xf>
    <xf numFmtId="0" fontId="0" fillId="2" borderId="0" xfId="0" applyFont="1" applyFill="1" applyProtection="1"/>
    <xf numFmtId="0" fontId="41" fillId="2" borderId="0" xfId="0" applyFont="1" applyFill="1" applyProtection="1"/>
    <xf numFmtId="0" fontId="21" fillId="2" borderId="0" xfId="0" applyFont="1" applyFill="1" applyProtection="1"/>
    <xf numFmtId="0" fontId="37" fillId="2" borderId="0" xfId="0" applyFont="1" applyFill="1" applyProtection="1"/>
    <xf numFmtId="0" fontId="0" fillId="2" borderId="0" xfId="0" applyFont="1" applyFill="1" applyBorder="1" applyProtection="1"/>
    <xf numFmtId="0" fontId="0" fillId="2" borderId="0" xfId="0" applyFill="1" applyBorder="1" applyProtection="1"/>
    <xf numFmtId="0" fontId="39" fillId="2" borderId="0" xfId="0" applyFont="1" applyFill="1" applyAlignment="1" applyProtection="1">
      <alignment horizontal="center" wrapText="1"/>
    </xf>
    <xf numFmtId="0" fontId="41" fillId="2" borderId="0" xfId="0" applyFont="1" applyFill="1" applyBorder="1" applyProtection="1"/>
    <xf numFmtId="49" fontId="44" fillId="2" borderId="0" xfId="0" applyNumberFormat="1" applyFont="1" applyFill="1" applyAlignment="1" applyProtection="1">
      <alignment horizontal="right" vertical="top"/>
    </xf>
    <xf numFmtId="0" fontId="43" fillId="2" borderId="0" xfId="0" applyFont="1" applyFill="1" applyProtection="1"/>
    <xf numFmtId="0" fontId="43" fillId="2" borderId="0" xfId="0" applyFont="1" applyFill="1" applyAlignment="1" applyProtection="1">
      <alignment vertical="center" wrapText="1"/>
    </xf>
    <xf numFmtId="0" fontId="41" fillId="2" borderId="0" xfId="0" applyFont="1" applyFill="1" applyAlignment="1" applyProtection="1">
      <alignment vertical="center" wrapText="1"/>
    </xf>
    <xf numFmtId="0" fontId="41" fillId="2" borderId="0" xfId="0" applyFont="1" applyFill="1" applyBorder="1" applyAlignment="1" applyProtection="1">
      <alignment vertical="top" wrapText="1"/>
    </xf>
    <xf numFmtId="165" fontId="49" fillId="2" borderId="0" xfId="0" applyNumberFormat="1" applyFont="1" applyFill="1" applyBorder="1" applyAlignment="1" applyProtection="1">
      <alignment horizontal="left" vertical="top" wrapText="1"/>
    </xf>
    <xf numFmtId="0" fontId="41" fillId="2" borderId="0" xfId="0" applyFont="1" applyFill="1" applyAlignment="1" applyProtection="1">
      <alignment vertical="top"/>
    </xf>
    <xf numFmtId="0" fontId="49" fillId="2" borderId="0" xfId="0" applyFont="1" applyFill="1" applyBorder="1" applyAlignment="1" applyProtection="1">
      <alignment horizontal="left" vertical="center" wrapText="1"/>
    </xf>
    <xf numFmtId="165" fontId="49" fillId="2" borderId="0" xfId="0" applyNumberFormat="1" applyFont="1" applyFill="1" applyBorder="1" applyAlignment="1" applyProtection="1">
      <alignment horizontal="left" vertical="center" wrapText="1"/>
    </xf>
    <xf numFmtId="0" fontId="55" fillId="2" borderId="0" xfId="0" applyFont="1" applyFill="1" applyBorder="1" applyProtection="1"/>
    <xf numFmtId="0" fontId="38" fillId="0" borderId="0" xfId="0" applyFont="1" applyFill="1" applyBorder="1" applyAlignment="1" applyProtection="1">
      <alignment horizontal="center" vertical="center" wrapText="1"/>
    </xf>
    <xf numFmtId="0" fontId="0" fillId="0" borderId="0" xfId="0" applyProtection="1"/>
    <xf numFmtId="0" fontId="1" fillId="2" borderId="0" xfId="0" applyFont="1" applyFill="1" applyProtection="1"/>
    <xf numFmtId="0" fontId="16" fillId="2" borderId="0" xfId="5682" applyFont="1" applyFill="1" applyProtection="1"/>
    <xf numFmtId="0" fontId="16" fillId="2" borderId="0" xfId="5682" applyFont="1" applyFill="1" applyBorder="1" applyAlignment="1" applyProtection="1">
      <alignment horizontal="right" indent="1"/>
    </xf>
    <xf numFmtId="0" fontId="1" fillId="2" borderId="0" xfId="0" applyFont="1" applyFill="1" applyBorder="1" applyProtection="1"/>
    <xf numFmtId="0" fontId="1" fillId="0" borderId="0" xfId="0" applyFont="1" applyProtection="1"/>
    <xf numFmtId="0" fontId="16" fillId="2" borderId="4" xfId="5682" applyFont="1" applyFill="1" applyBorder="1" applyAlignment="1" applyProtection="1">
      <alignment horizontal="left"/>
    </xf>
    <xf numFmtId="0" fontId="16" fillId="2" borderId="0" xfId="5682" applyFont="1" applyFill="1" applyBorder="1" applyAlignment="1" applyProtection="1">
      <alignment horizontal="center"/>
    </xf>
    <xf numFmtId="0" fontId="16" fillId="2" borderId="0" xfId="5682" applyFont="1" applyFill="1" applyBorder="1" applyAlignment="1" applyProtection="1">
      <alignment horizontal="right" wrapText="1" indent="1"/>
    </xf>
    <xf numFmtId="0" fontId="0" fillId="0" borderId="4" xfId="0" applyFont="1" applyBorder="1" applyProtection="1"/>
    <xf numFmtId="0" fontId="1" fillId="0" borderId="4" xfId="0" applyFont="1" applyBorder="1" applyProtection="1"/>
    <xf numFmtId="0" fontId="16" fillId="0" borderId="0" xfId="5682" applyFont="1" applyFill="1" applyBorder="1" applyAlignment="1" applyProtection="1">
      <alignment horizontal="left"/>
    </xf>
    <xf numFmtId="0" fontId="16" fillId="0" borderId="0" xfId="5682" applyFont="1" applyFill="1" applyBorder="1" applyAlignment="1" applyProtection="1">
      <alignment horizontal="center" wrapText="1"/>
    </xf>
    <xf numFmtId="0" fontId="16" fillId="0" borderId="0" xfId="5682" applyFont="1" applyFill="1" applyBorder="1" applyAlignment="1" applyProtection="1">
      <alignment horizontal="center"/>
    </xf>
    <xf numFmtId="0" fontId="18" fillId="2" borderId="0" xfId="5682" applyFont="1" applyFill="1" applyBorder="1" applyProtection="1"/>
    <xf numFmtId="0" fontId="16" fillId="2" borderId="0" xfId="5682" applyFont="1" applyFill="1" applyBorder="1" applyProtection="1"/>
    <xf numFmtId="0" fontId="46" fillId="2" borderId="0" xfId="5682" applyFont="1" applyFill="1" applyBorder="1" applyAlignment="1" applyProtection="1">
      <alignment horizontal="left" vertical="top"/>
    </xf>
    <xf numFmtId="0" fontId="18" fillId="2" borderId="0" xfId="5682" applyFont="1" applyFill="1" applyBorder="1" applyAlignment="1" applyProtection="1">
      <alignment horizontal="left" vertical="top"/>
    </xf>
    <xf numFmtId="0" fontId="16" fillId="2" borderId="0" xfId="0" applyFont="1" applyFill="1" applyAlignment="1" applyProtection="1">
      <alignment horizontal="left"/>
    </xf>
    <xf numFmtId="165" fontId="63" fillId="2" borderId="0" xfId="0" applyNumberFormat="1" applyFont="1" applyFill="1" applyAlignment="1" applyProtection="1">
      <alignment horizontal="left" indent="1"/>
    </xf>
    <xf numFmtId="0" fontId="19" fillId="2" borderId="0" xfId="5682" applyFont="1" applyFill="1" applyBorder="1" applyAlignment="1" applyProtection="1">
      <alignment vertical="center" wrapText="1"/>
    </xf>
    <xf numFmtId="1" fontId="16" fillId="2" borderId="0" xfId="5682" applyNumberFormat="1" applyFont="1" applyFill="1" applyBorder="1" applyAlignment="1" applyProtection="1">
      <alignment horizontal="center"/>
    </xf>
    <xf numFmtId="0" fontId="19" fillId="2" borderId="0" xfId="5682" applyFont="1" applyFill="1" applyBorder="1" applyAlignment="1" applyProtection="1">
      <alignment horizontal="center" vertical="center" wrapText="1"/>
    </xf>
    <xf numFmtId="0" fontId="0" fillId="0" borderId="0" xfId="0" applyFill="1" applyProtection="1"/>
    <xf numFmtId="0" fontId="16" fillId="0" borderId="0" xfId="5682" applyFont="1" applyFill="1" applyBorder="1" applyAlignment="1" applyProtection="1">
      <alignment horizontal="left" vertical="center" indent="2"/>
    </xf>
    <xf numFmtId="0" fontId="4" fillId="2" borderId="0" xfId="5682" applyFont="1" applyFill="1" applyBorder="1" applyAlignment="1" applyProtection="1">
      <alignment horizontal="center"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0" fillId="2" borderId="2" xfId="0" applyFill="1" applyBorder="1" applyAlignment="1" applyProtection="1">
      <alignment horizontal="left" vertical="center" indent="5"/>
    </xf>
    <xf numFmtId="0" fontId="0" fillId="2" borderId="2" xfId="0" applyFill="1" applyBorder="1" applyAlignment="1" applyProtection="1">
      <alignment vertical="center"/>
    </xf>
    <xf numFmtId="0" fontId="2" fillId="2" borderId="0" xfId="0" applyFont="1" applyFill="1" applyProtection="1"/>
    <xf numFmtId="0" fontId="51" fillId="2" borderId="0" xfId="0" applyFont="1" applyFill="1" applyAlignment="1" applyProtection="1">
      <alignment horizontal="center" vertical="center"/>
    </xf>
    <xf numFmtId="0" fontId="51" fillId="2" borderId="0" xfId="0" applyFont="1" applyFill="1" applyAlignment="1" applyProtection="1">
      <alignment vertical="center"/>
    </xf>
    <xf numFmtId="0" fontId="42" fillId="2" borderId="0" xfId="0" applyFont="1" applyFill="1" applyAlignment="1" applyProtection="1">
      <alignment vertical="center"/>
    </xf>
    <xf numFmtId="0" fontId="49" fillId="2" borderId="0" xfId="0" applyFont="1" applyFill="1" applyAlignment="1" applyProtection="1">
      <alignment horizontal="left" wrapText="1"/>
    </xf>
    <xf numFmtId="0" fontId="0" fillId="2" borderId="0" xfId="0" applyFont="1" applyFill="1" applyAlignment="1" applyProtection="1"/>
    <xf numFmtId="0" fontId="48" fillId="5" borderId="0" xfId="0" applyFont="1" applyFill="1" applyBorder="1" applyAlignment="1" applyProtection="1">
      <alignment horizontal="center" vertical="center" wrapText="1"/>
    </xf>
    <xf numFmtId="0" fontId="48" fillId="2" borderId="0" xfId="0" applyFont="1" applyFill="1" applyBorder="1" applyAlignment="1" applyProtection="1">
      <alignment horizontal="left" vertical="center" wrapText="1"/>
    </xf>
    <xf numFmtId="0" fontId="41" fillId="2" borderId="0" xfId="0" applyFont="1" applyFill="1" applyAlignment="1" applyProtection="1">
      <alignment horizontal="center"/>
    </xf>
    <xf numFmtId="0" fontId="48" fillId="2" borderId="0" xfId="0" applyFont="1" applyFill="1" applyProtection="1"/>
    <xf numFmtId="0" fontId="38" fillId="2" borderId="0" xfId="0" applyFont="1" applyFill="1" applyProtection="1"/>
    <xf numFmtId="0" fontId="49" fillId="2" borderId="0" xfId="0" applyFont="1" applyFill="1" applyBorder="1" applyAlignment="1" applyProtection="1">
      <alignment horizontal="left"/>
    </xf>
    <xf numFmtId="0" fontId="78" fillId="2" borderId="0" xfId="0" applyFont="1" applyFill="1" applyBorder="1" applyAlignment="1" applyProtection="1">
      <alignment horizontal="left" vertical="center" wrapText="1"/>
    </xf>
    <xf numFmtId="0" fontId="66" fillId="2" borderId="0" xfId="0" applyFont="1" applyFill="1" applyAlignment="1" applyProtection="1">
      <alignment horizontal="left" vertical="center" wrapText="1"/>
    </xf>
    <xf numFmtId="0" fontId="38" fillId="2" borderId="0" xfId="0" applyFont="1" applyFill="1" applyAlignment="1" applyProtection="1">
      <alignment vertical="center"/>
    </xf>
    <xf numFmtId="0" fontId="50" fillId="2" borderId="0" xfId="0" applyFont="1" applyFill="1" applyBorder="1" applyAlignment="1" applyProtection="1">
      <alignment horizontal="left" wrapText="1"/>
    </xf>
    <xf numFmtId="0" fontId="43" fillId="2" borderId="0" xfId="0" applyFont="1" applyFill="1" applyAlignment="1" applyProtection="1"/>
    <xf numFmtId="0" fontId="48" fillId="2" borderId="0" xfId="0" applyFont="1" applyFill="1" applyAlignment="1" applyProtection="1">
      <alignment horizontal="center" vertical="center" wrapText="1"/>
    </xf>
    <xf numFmtId="0" fontId="43" fillId="2" borderId="0" xfId="0" applyFont="1" applyFill="1" applyBorder="1" applyProtection="1"/>
    <xf numFmtId="0" fontId="40" fillId="2" borderId="0" xfId="0" applyFont="1" applyFill="1" applyProtection="1"/>
    <xf numFmtId="0" fontId="47" fillId="2" borderId="0" xfId="0" applyFont="1" applyFill="1" applyAlignment="1" applyProtection="1">
      <alignment horizontal="left" vertical="top" wrapText="1"/>
    </xf>
    <xf numFmtId="0" fontId="38" fillId="2" borderId="0" xfId="0" applyFont="1" applyFill="1" applyAlignment="1" applyProtection="1">
      <alignment horizontal="left" vertical="center" wrapText="1" indent="1"/>
    </xf>
    <xf numFmtId="49" fontId="14" fillId="2" borderId="0" xfId="0" applyNumberFormat="1" applyFont="1" applyFill="1" applyBorder="1" applyAlignment="1" applyProtection="1">
      <alignment horizontal="center" vertical="top"/>
    </xf>
    <xf numFmtId="0" fontId="71" fillId="2" borderId="0" xfId="0" applyFont="1" applyFill="1" applyAlignment="1" applyProtection="1">
      <alignment vertical="center" wrapText="1"/>
    </xf>
    <xf numFmtId="165" fontId="59" fillId="2" borderId="0" xfId="0" applyNumberFormat="1" applyFont="1" applyFill="1" applyBorder="1" applyAlignment="1" applyProtection="1">
      <alignment horizontal="left" vertical="center" wrapText="1"/>
    </xf>
    <xf numFmtId="0" fontId="72" fillId="2" borderId="0" xfId="0" applyFont="1" applyFill="1" applyProtection="1"/>
    <xf numFmtId="0" fontId="78" fillId="2" borderId="0" xfId="0" applyFont="1" applyFill="1" applyBorder="1" applyAlignment="1" applyProtection="1">
      <alignment horizontal="left"/>
    </xf>
    <xf numFmtId="0" fontId="38" fillId="2" borderId="0" xfId="0" applyFont="1" applyFill="1" applyBorder="1" applyAlignment="1" applyProtection="1">
      <alignment horizontal="left"/>
    </xf>
    <xf numFmtId="0" fontId="40" fillId="2" borderId="0" xfId="0" applyFont="1" applyFill="1" applyAlignment="1" applyProtection="1"/>
    <xf numFmtId="165" fontId="78" fillId="2" borderId="0" xfId="0" applyNumberFormat="1" applyFont="1" applyFill="1" applyAlignment="1" applyProtection="1">
      <alignment horizontal="left"/>
    </xf>
    <xf numFmtId="0" fontId="53" fillId="2" borderId="0" xfId="0" applyFont="1" applyFill="1" applyAlignment="1" applyProtection="1">
      <alignment horizontal="center"/>
    </xf>
    <xf numFmtId="0" fontId="0" fillId="2" borderId="0" xfId="0" applyFill="1" applyAlignment="1" applyProtection="1">
      <alignment vertical="top"/>
    </xf>
    <xf numFmtId="0" fontId="41" fillId="2" borderId="0" xfId="0" applyFont="1" applyFill="1" applyAlignment="1" applyProtection="1">
      <alignment vertical="top" wrapText="1"/>
    </xf>
    <xf numFmtId="0" fontId="0" fillId="2" borderId="0" xfId="0" applyFont="1" applyFill="1" applyAlignment="1" applyProtection="1">
      <alignment vertical="top"/>
    </xf>
    <xf numFmtId="0" fontId="41" fillId="0" borderId="0" xfId="0" applyFont="1" applyProtection="1"/>
    <xf numFmtId="0" fontId="48" fillId="2" borderId="0" xfId="0" applyFont="1" applyFill="1" applyAlignment="1" applyProtection="1">
      <alignment wrapText="1"/>
    </xf>
    <xf numFmtId="0" fontId="70" fillId="2" borderId="0" xfId="0" applyFont="1" applyFill="1" applyAlignment="1" applyProtection="1">
      <alignment vertical="center" wrapText="1"/>
    </xf>
    <xf numFmtId="0" fontId="38" fillId="0" borderId="0" xfId="0" applyFont="1" applyProtection="1"/>
    <xf numFmtId="0" fontId="12" fillId="2" borderId="0" xfId="0" applyFont="1" applyFill="1" applyProtection="1"/>
    <xf numFmtId="9" fontId="49" fillId="2" borderId="0" xfId="0" applyNumberFormat="1" applyFont="1" applyFill="1" applyBorder="1" applyAlignment="1" applyProtection="1">
      <alignment horizontal="left" vertical="center" wrapText="1"/>
    </xf>
    <xf numFmtId="0" fontId="54" fillId="2" borderId="0" xfId="0" applyFont="1" applyFill="1" applyProtection="1"/>
    <xf numFmtId="0" fontId="68" fillId="2" borderId="0" xfId="0" applyFont="1" applyFill="1" applyProtection="1"/>
    <xf numFmtId="0" fontId="3" fillId="2" borderId="0" xfId="0" applyFont="1" applyFill="1" applyAlignment="1" applyProtection="1">
      <alignment vertical="center"/>
    </xf>
    <xf numFmtId="0" fontId="22" fillId="2" borderId="0" xfId="0" applyFont="1" applyFill="1" applyAlignment="1" applyProtection="1"/>
    <xf numFmtId="0" fontId="0" fillId="0" borderId="0" xfId="0" applyAlignment="1" applyProtection="1"/>
    <xf numFmtId="0" fontId="53" fillId="2" borderId="0" xfId="0" applyFont="1" applyFill="1" applyAlignment="1" applyProtection="1"/>
    <xf numFmtId="0" fontId="0" fillId="2" borderId="0" xfId="0" applyFill="1" applyAlignment="1" applyProtection="1"/>
    <xf numFmtId="0" fontId="38" fillId="2" borderId="0" xfId="0" applyFont="1" applyFill="1" applyAlignment="1" applyProtection="1">
      <alignment horizontal="center"/>
    </xf>
    <xf numFmtId="0" fontId="45" fillId="2" borderId="0" xfId="0" applyFont="1" applyFill="1" applyAlignment="1" applyProtection="1">
      <alignment horizontal="center"/>
    </xf>
    <xf numFmtId="0" fontId="41" fillId="2" borderId="18" xfId="0" applyFont="1" applyFill="1" applyBorder="1" applyProtection="1"/>
    <xf numFmtId="0" fontId="41" fillId="2" borderId="18" xfId="0" applyFont="1" applyFill="1" applyBorder="1" applyAlignment="1" applyProtection="1">
      <alignment horizontal="center"/>
    </xf>
    <xf numFmtId="0" fontId="77" fillId="2" borderId="18" xfId="0" applyFont="1" applyFill="1" applyBorder="1" applyProtection="1"/>
    <xf numFmtId="165" fontId="25" fillId="2" borderId="0" xfId="5684" applyNumberFormat="1" applyFont="1" applyFill="1" applyBorder="1" applyProtection="1"/>
    <xf numFmtId="165" fontId="67" fillId="2" borderId="0" xfId="5684" applyNumberFormat="1" applyFont="1" applyFill="1" applyProtection="1"/>
    <xf numFmtId="165" fontId="63" fillId="2" borderId="0" xfId="5684" applyNumberFormat="1" applyFont="1" applyFill="1" applyProtection="1"/>
    <xf numFmtId="49" fontId="41" fillId="2" borderId="0" xfId="0" applyNumberFormat="1" applyFont="1" applyFill="1" applyBorder="1" applyAlignment="1" applyProtection="1">
      <alignment horizontal="center"/>
    </xf>
    <xf numFmtId="165" fontId="25" fillId="2" borderId="0" xfId="5684" applyNumberFormat="1" applyFont="1" applyFill="1" applyProtection="1"/>
    <xf numFmtId="165" fontId="63" fillId="2" borderId="0" xfId="5684" applyNumberFormat="1" applyFont="1" applyFill="1" applyAlignment="1" applyProtection="1">
      <alignment vertical="top"/>
    </xf>
    <xf numFmtId="0" fontId="0" fillId="0" borderId="0" xfId="0" applyAlignment="1" applyProtection="1">
      <alignment vertical="top"/>
    </xf>
    <xf numFmtId="165" fontId="73" fillId="2" borderId="0" xfId="5684" applyNumberFormat="1" applyFont="1" applyFill="1" applyProtection="1"/>
    <xf numFmtId="0" fontId="74" fillId="2" borderId="0" xfId="0" applyFont="1" applyFill="1" applyProtection="1"/>
    <xf numFmtId="165" fontId="75" fillId="2" borderId="0" xfId="5684" applyNumberFormat="1" applyFont="1" applyFill="1" applyProtection="1"/>
    <xf numFmtId="165" fontId="75" fillId="2" borderId="0" xfId="5684" applyNumberFormat="1" applyFont="1" applyFill="1" applyBorder="1" applyProtection="1"/>
    <xf numFmtId="0" fontId="76" fillId="2" borderId="0" xfId="0" applyFont="1" applyFill="1" applyBorder="1" applyProtection="1"/>
    <xf numFmtId="0" fontId="76" fillId="2" borderId="0" xfId="0" applyFont="1" applyFill="1" applyBorder="1" applyAlignment="1" applyProtection="1">
      <alignment horizontal="center"/>
    </xf>
    <xf numFmtId="165" fontId="62" fillId="2" borderId="0" xfId="5684" applyNumberFormat="1" applyFont="1" applyFill="1" applyProtection="1"/>
    <xf numFmtId="165" fontId="62" fillId="2" borderId="0" xfId="5684" applyNumberFormat="1" applyFont="1" applyFill="1" applyBorder="1" applyProtection="1"/>
    <xf numFmtId="0" fontId="74" fillId="2" borderId="0" xfId="0" applyFont="1" applyFill="1" applyBorder="1" applyProtection="1"/>
    <xf numFmtId="0" fontId="74" fillId="2" borderId="0" xfId="0" applyFont="1" applyFill="1" applyBorder="1" applyAlignment="1" applyProtection="1">
      <alignment horizontal="center"/>
    </xf>
    <xf numFmtId="0" fontId="0" fillId="2" borderId="0" xfId="0" applyFont="1" applyFill="1" applyBorder="1" applyAlignment="1" applyProtection="1">
      <alignment horizontal="center"/>
    </xf>
    <xf numFmtId="165" fontId="73" fillId="2" borderId="0" xfId="5684" applyNumberFormat="1" applyFont="1" applyFill="1" applyBorder="1" applyProtection="1"/>
    <xf numFmtId="165" fontId="24" fillId="2" borderId="0" xfId="5684" applyNumberFormat="1" applyFont="1" applyFill="1" applyBorder="1" applyProtection="1"/>
    <xf numFmtId="0" fontId="79" fillId="2" borderId="0" xfId="0" applyFont="1" applyFill="1" applyBorder="1" applyProtection="1"/>
    <xf numFmtId="0" fontId="80" fillId="2" borderId="0" xfId="0" applyFont="1" applyFill="1" applyBorder="1" applyProtection="1"/>
    <xf numFmtId="0" fontId="42" fillId="2" borderId="0" xfId="0" applyFont="1" applyFill="1" applyBorder="1" applyAlignment="1" applyProtection="1">
      <alignment vertical="center"/>
    </xf>
    <xf numFmtId="0" fontId="0" fillId="2" borderId="0" xfId="0" applyFill="1" applyAlignment="1" applyProtection="1">
      <alignment horizontal="left" indent="7"/>
    </xf>
    <xf numFmtId="0" fontId="41" fillId="0" borderId="0" xfId="0" applyFont="1" applyFill="1" applyProtection="1"/>
    <xf numFmtId="0" fontId="48" fillId="0" borderId="0" xfId="0" applyFont="1" applyFill="1" applyBorder="1" applyAlignment="1" applyProtection="1">
      <alignment horizontal="center" vertical="center" wrapText="1"/>
    </xf>
    <xf numFmtId="165" fontId="49" fillId="0" borderId="0" xfId="0" applyNumberFormat="1" applyFont="1" applyFill="1" applyBorder="1" applyAlignment="1" applyProtection="1">
      <alignment horizontal="left" vertical="center" wrapText="1"/>
    </xf>
    <xf numFmtId="0" fontId="84" fillId="2" borderId="0" xfId="0" applyFont="1" applyFill="1" applyAlignment="1" applyProtection="1">
      <alignment horizontal="left" vertical="top" wrapText="1"/>
    </xf>
    <xf numFmtId="0" fontId="0" fillId="0" borderId="0" xfId="0" applyAlignment="1">
      <alignment wrapText="1"/>
    </xf>
    <xf numFmtId="0" fontId="56" fillId="2" borderId="0" xfId="0" applyFont="1" applyFill="1" applyAlignment="1" applyProtection="1">
      <alignment horizontal="center" wrapText="1"/>
    </xf>
    <xf numFmtId="0" fontId="41" fillId="0" borderId="0" xfId="0" applyFont="1" applyFill="1" applyBorder="1" applyAlignment="1" applyProtection="1">
      <alignment horizontal="left" vertical="center" wrapText="1"/>
    </xf>
    <xf numFmtId="0" fontId="78" fillId="0" borderId="0" xfId="0" applyFont="1" applyFill="1" applyBorder="1" applyAlignment="1" applyProtection="1">
      <alignment horizontal="left"/>
    </xf>
    <xf numFmtId="49" fontId="44" fillId="2" borderId="0" xfId="0" applyNumberFormat="1" applyFont="1" applyFill="1" applyBorder="1" applyAlignment="1" applyProtection="1">
      <alignment horizontal="right" vertical="top"/>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39" fillId="2" borderId="0" xfId="0" applyFont="1" applyFill="1" applyAlignment="1" applyProtection="1">
      <alignment horizontal="center" wrapText="1"/>
    </xf>
    <xf numFmtId="0" fontId="84" fillId="2" borderId="0" xfId="0" applyFont="1" applyFill="1" applyAlignment="1" applyProtection="1">
      <alignment horizontal="left" vertical="top" wrapText="1"/>
    </xf>
    <xf numFmtId="0" fontId="41" fillId="0" borderId="0" xfId="0" applyFont="1" applyFill="1" applyBorder="1" applyAlignment="1" applyProtection="1">
      <alignment horizontal="left" vertical="center" indent="1" shrinkToFit="1"/>
    </xf>
    <xf numFmtId="0" fontId="20"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wrapText="1"/>
    </xf>
    <xf numFmtId="0" fontId="39" fillId="2" borderId="0" xfId="0" applyFont="1" applyFill="1" applyAlignment="1" applyProtection="1">
      <alignment horizontal="center" wrapText="1"/>
    </xf>
    <xf numFmtId="0" fontId="38" fillId="3" borderId="20" xfId="0" applyFont="1" applyFill="1" applyBorder="1" applyAlignment="1" applyProtection="1">
      <alignment horizontal="center" vertical="center" wrapText="1"/>
      <protection locked="0"/>
    </xf>
    <xf numFmtId="0" fontId="65" fillId="2" borderId="4" xfId="0" applyFont="1" applyFill="1" applyBorder="1" applyAlignment="1" applyProtection="1">
      <alignment vertical="center" wrapText="1"/>
    </xf>
    <xf numFmtId="0" fontId="45" fillId="3" borderId="3" xfId="0" applyFont="1" applyFill="1" applyBorder="1" applyAlignment="1" applyProtection="1">
      <alignment horizontal="center" vertical="center" wrapText="1"/>
      <protection locked="0"/>
    </xf>
    <xf numFmtId="0" fontId="47" fillId="0" borderId="0" xfId="0" applyFont="1" applyFill="1" applyAlignment="1" applyProtection="1">
      <alignment horizontal="left" vertical="top" wrapText="1"/>
    </xf>
    <xf numFmtId="0" fontId="41" fillId="0" borderId="0" xfId="0" applyFont="1" applyFill="1" applyBorder="1" applyAlignment="1" applyProtection="1">
      <alignment horizontal="center" vertical="center" shrinkToFit="1"/>
    </xf>
    <xf numFmtId="0" fontId="12" fillId="8" borderId="0" xfId="0" applyFont="1" applyFill="1" applyBorder="1" applyAlignment="1">
      <alignment vertical="center"/>
    </xf>
    <xf numFmtId="0" fontId="69" fillId="8" borderId="0" xfId="0" applyFont="1" applyFill="1" applyBorder="1" applyAlignment="1">
      <alignment vertical="center"/>
    </xf>
    <xf numFmtId="0" fontId="12" fillId="2" borderId="0" xfId="0" applyFont="1" applyFill="1" applyBorder="1" applyProtection="1"/>
    <xf numFmtId="49" fontId="87" fillId="2" borderId="0" xfId="0" applyNumberFormat="1" applyFont="1" applyFill="1" applyAlignment="1" applyProtection="1">
      <alignment horizontal="right" vertical="center"/>
    </xf>
    <xf numFmtId="0" fontId="88" fillId="5" borderId="0" xfId="0" applyFont="1" applyFill="1" applyBorder="1" applyAlignment="1" applyProtection="1">
      <alignment horizontal="center" vertical="center" wrapText="1"/>
    </xf>
    <xf numFmtId="165" fontId="89" fillId="2" borderId="0" xfId="0" applyNumberFormat="1" applyFont="1" applyFill="1" applyBorder="1" applyAlignment="1" applyProtection="1">
      <alignment horizontal="left" vertical="center" wrapText="1"/>
    </xf>
    <xf numFmtId="0" fontId="83" fillId="2" borderId="0" xfId="0" applyFont="1" applyFill="1" applyBorder="1" applyAlignment="1" applyProtection="1">
      <alignment horizontal="left" vertical="center" wrapText="1"/>
    </xf>
    <xf numFmtId="0" fontId="88" fillId="2" borderId="0" xfId="0" applyFont="1" applyFill="1" applyBorder="1" applyAlignment="1" applyProtection="1">
      <alignment horizontal="left" vertical="center" wrapText="1"/>
    </xf>
    <xf numFmtId="0" fontId="89" fillId="2" borderId="0" xfId="0" applyFont="1" applyFill="1" applyBorder="1" applyAlignment="1" applyProtection="1">
      <alignment horizontal="left" vertical="center" wrapText="1"/>
    </xf>
    <xf numFmtId="0" fontId="90" fillId="2" borderId="0" xfId="0" applyFont="1" applyFill="1" applyBorder="1" applyAlignment="1" applyProtection="1">
      <alignment horizontal="left" vertical="center" wrapText="1"/>
    </xf>
    <xf numFmtId="0" fontId="91" fillId="2" borderId="0" xfId="0" applyFont="1" applyFill="1" applyAlignment="1" applyProtection="1">
      <alignment horizont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78" fillId="2" borderId="0" xfId="0" applyFont="1" applyFill="1" applyBorder="1" applyAlignment="1" applyProtection="1">
      <alignment horizontal="left" vertical="center"/>
    </xf>
    <xf numFmtId="0" fontId="92" fillId="2" borderId="0" xfId="0" applyFont="1" applyFill="1" applyAlignment="1" applyProtection="1">
      <alignment horizontal="center" vertical="center" wrapText="1"/>
    </xf>
    <xf numFmtId="49" fontId="86" fillId="2" borderId="0" xfId="0" applyNumberFormat="1" applyFont="1" applyFill="1" applyBorder="1" applyAlignment="1" applyProtection="1">
      <alignment horizontal="center" vertical="center" wrapText="1"/>
    </xf>
    <xf numFmtId="0" fontId="13" fillId="2" borderId="0" xfId="0" applyFont="1" applyFill="1" applyProtection="1"/>
    <xf numFmtId="0" fontId="14"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top" wrapText="1"/>
    </xf>
    <xf numFmtId="0" fontId="14" fillId="2" borderId="0" xfId="0" applyFont="1" applyFill="1" applyBorder="1" applyAlignment="1" applyProtection="1">
      <alignment horizontal="center" vertical="top" wrapText="1"/>
    </xf>
    <xf numFmtId="2" fontId="13" fillId="2" borderId="0" xfId="0" applyNumberFormat="1"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56" fillId="0" borderId="0" xfId="0" applyFont="1" applyBorder="1" applyAlignment="1">
      <alignment horizontal="center" wrapText="1"/>
    </xf>
    <xf numFmtId="0" fontId="14" fillId="2" borderId="0" xfId="0" applyFont="1" applyFill="1" applyBorder="1" applyAlignment="1" applyProtection="1">
      <alignment horizontal="center" vertical="center" wrapText="1"/>
    </xf>
    <xf numFmtId="165" fontId="63" fillId="2" borderId="0" xfId="5684" applyNumberFormat="1" applyFont="1" applyFill="1" applyBorder="1" applyProtection="1"/>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0" xfId="0" applyFont="1" applyFill="1" applyAlignment="1" applyProtection="1">
      <alignment horizontal="center" vertical="center" wrapText="1"/>
    </xf>
    <xf numFmtId="0" fontId="39" fillId="2" borderId="0" xfId="0" applyFont="1" applyFill="1" applyAlignment="1" applyProtection="1">
      <alignment horizontal="center" wrapText="1"/>
    </xf>
    <xf numFmtId="0" fontId="13" fillId="2" borderId="0" xfId="0" applyFont="1" applyFill="1" applyBorder="1" applyAlignment="1" applyProtection="1">
      <alignment horizontal="left" vertical="top" wrapText="1"/>
    </xf>
    <xf numFmtId="0" fontId="39" fillId="2" borderId="0" xfId="0" applyFont="1" applyFill="1" applyAlignment="1" applyProtection="1">
      <alignment horizontal="center" wrapText="1"/>
    </xf>
    <xf numFmtId="0" fontId="41" fillId="2" borderId="0" xfId="0" applyFont="1" applyFill="1" applyAlignment="1" applyProtection="1">
      <alignment wrapText="1"/>
    </xf>
    <xf numFmtId="0" fontId="43" fillId="2" borderId="0" xfId="0" applyFont="1" applyFill="1" applyBorder="1" applyAlignment="1" applyProtection="1">
      <alignment horizontal="center" vertical="center" wrapText="1"/>
    </xf>
    <xf numFmtId="2" fontId="43" fillId="2" borderId="0" xfId="0" applyNumberFormat="1" applyFont="1" applyFill="1" applyBorder="1" applyAlignment="1" applyProtection="1">
      <alignment horizontal="center" vertical="center" wrapText="1"/>
    </xf>
    <xf numFmtId="0" fontId="21" fillId="2" borderId="0" xfId="0" applyFont="1" applyFill="1" applyBorder="1" applyAlignment="1" applyProtection="1">
      <alignment vertical="center"/>
    </xf>
    <xf numFmtId="165" fontId="78" fillId="2" borderId="0" xfId="0" applyNumberFormat="1" applyFont="1" applyFill="1" applyBorder="1" applyAlignment="1" applyProtection="1">
      <alignment horizontal="left"/>
    </xf>
    <xf numFmtId="0" fontId="14" fillId="0" borderId="0" xfId="0" applyFont="1" applyFill="1" applyAlignment="1" applyProtection="1">
      <alignment horizontal="center" vertical="center" wrapText="1"/>
    </xf>
    <xf numFmtId="164" fontId="13" fillId="0" borderId="0" xfId="506" applyFont="1" applyFill="1" applyBorder="1" applyAlignment="1" applyProtection="1">
      <alignment horizontal="left" vertical="top" wrapText="1"/>
    </xf>
    <xf numFmtId="0" fontId="39" fillId="2" borderId="0" xfId="0" applyFont="1" applyFill="1" applyAlignment="1" applyProtection="1">
      <alignment horizontal="center" wrapText="1"/>
    </xf>
    <xf numFmtId="0" fontId="13" fillId="2" borderId="0" xfId="0" applyFont="1" applyFill="1" applyBorder="1" applyAlignment="1" applyProtection="1">
      <alignment horizontal="left" vertical="center" wrapText="1"/>
    </xf>
    <xf numFmtId="0" fontId="0" fillId="2" borderId="17" xfId="0" applyFill="1" applyBorder="1" applyAlignment="1" applyProtection="1">
      <alignment horizontal="left" vertical="center" indent="5"/>
    </xf>
    <xf numFmtId="164" fontId="13" fillId="0" borderId="0" xfId="506" applyFont="1" applyFill="1" applyBorder="1" applyAlignment="1" applyProtection="1">
      <alignment horizontal="left" vertical="top" wrapText="1"/>
    </xf>
    <xf numFmtId="0" fontId="65" fillId="2" borderId="0" xfId="0" applyFont="1" applyFill="1" applyBorder="1" applyAlignment="1" applyProtection="1">
      <alignment horizontal="left"/>
    </xf>
    <xf numFmtId="164" fontId="13" fillId="0" borderId="0" xfId="506" applyFont="1" applyFill="1" applyBorder="1" applyAlignment="1" applyProtection="1">
      <alignment horizontal="left" vertical="top" wrapText="1"/>
    </xf>
    <xf numFmtId="0" fontId="13" fillId="2" borderId="13"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2" fontId="13" fillId="2" borderId="0" xfId="0" applyNumberFormat="1" applyFont="1" applyFill="1" applyBorder="1" applyAlignment="1" applyProtection="1">
      <alignment horizontal="center" vertical="center" wrapText="1"/>
    </xf>
    <xf numFmtId="171" fontId="13" fillId="2" borderId="14" xfId="0" applyNumberFormat="1" applyFont="1" applyFill="1" applyBorder="1" applyAlignment="1" applyProtection="1">
      <alignment horizontal="center" vertical="center" wrapText="1"/>
    </xf>
    <xf numFmtId="0" fontId="2" fillId="2" borderId="0" xfId="0" applyFont="1" applyFill="1" applyBorder="1" applyProtection="1"/>
    <xf numFmtId="0" fontId="71" fillId="2" borderId="0" xfId="0" applyFont="1" applyFill="1" applyBorder="1" applyAlignment="1" applyProtection="1">
      <alignment vertical="center" wrapText="1"/>
    </xf>
    <xf numFmtId="0" fontId="13" fillId="2" borderId="0" xfId="0" applyFont="1" applyFill="1" applyBorder="1" applyProtection="1"/>
    <xf numFmtId="10" fontId="95" fillId="0" borderId="0" xfId="506" applyNumberFormat="1" applyFont="1" applyFill="1" applyBorder="1" applyAlignment="1" applyProtection="1">
      <alignment horizontal="left" vertical="top" wrapText="1"/>
    </xf>
    <xf numFmtId="171" fontId="38" fillId="0" borderId="3" xfId="0" applyNumberFormat="1" applyFont="1" applyFill="1" applyBorder="1" applyAlignment="1" applyProtection="1">
      <alignment horizontal="center" vertical="center" wrapText="1"/>
    </xf>
    <xf numFmtId="0" fontId="96" fillId="0" borderId="0" xfId="0" applyFont="1" applyFill="1" applyBorder="1" applyAlignment="1" applyProtection="1">
      <alignment horizontal="left" vertical="center"/>
    </xf>
    <xf numFmtId="171" fontId="72" fillId="0" borderId="0" xfId="0" applyNumberFormat="1" applyFont="1" applyFill="1" applyBorder="1" applyAlignment="1" applyProtection="1">
      <alignment horizontal="center" vertical="center" wrapText="1"/>
    </xf>
    <xf numFmtId="171" fontId="41" fillId="2" borderId="0" xfId="0" applyNumberFormat="1" applyFont="1" applyFill="1" applyBorder="1" applyAlignment="1" applyProtection="1">
      <alignment horizontal="center"/>
    </xf>
    <xf numFmtId="0" fontId="0" fillId="0" borderId="0" xfId="0" applyAlignment="1" applyProtection="1">
      <alignment horizontal="center"/>
    </xf>
    <xf numFmtId="171" fontId="38" fillId="3" borderId="3" xfId="0" applyNumberFormat="1" applyFont="1" applyFill="1" applyBorder="1" applyAlignment="1" applyProtection="1">
      <alignment horizontal="center" vertical="center" wrapText="1"/>
      <protection locked="0"/>
    </xf>
    <xf numFmtId="2" fontId="0" fillId="3" borderId="1" xfId="0" applyNumberFormat="1" applyFont="1" applyFill="1" applyBorder="1" applyAlignment="1" applyProtection="1">
      <alignment horizontal="center" vertical="center" readingOrder="1"/>
      <protection locked="0"/>
    </xf>
    <xf numFmtId="0" fontId="103" fillId="2" borderId="0" xfId="0" applyFont="1" applyFill="1" applyBorder="1" applyAlignment="1" applyProtection="1">
      <alignment vertical="center" wrapText="1"/>
    </xf>
    <xf numFmtId="0" fontId="99" fillId="0" borderId="0" xfId="0" applyFont="1" applyFill="1" applyBorder="1" applyAlignment="1" applyProtection="1">
      <alignment horizontal="left"/>
    </xf>
    <xf numFmtId="0" fontId="99" fillId="2" borderId="0" xfId="0" applyFont="1" applyFill="1" applyBorder="1" applyAlignment="1" applyProtection="1">
      <alignment horizontal="left"/>
    </xf>
    <xf numFmtId="0" fontId="99" fillId="0" borderId="0" xfId="0" applyFont="1" applyFill="1" applyBorder="1" applyAlignment="1" applyProtection="1">
      <alignment vertical="top" wrapText="1"/>
    </xf>
    <xf numFmtId="164" fontId="99" fillId="0" borderId="0" xfId="0" applyNumberFormat="1" applyFont="1" applyFill="1" applyBorder="1" applyAlignment="1" applyProtection="1">
      <alignment horizontal="left"/>
    </xf>
    <xf numFmtId="0" fontId="56" fillId="2" borderId="0" xfId="0" applyFont="1" applyFill="1" applyBorder="1" applyAlignment="1" applyProtection="1">
      <alignment horizontal="center" wrapText="1"/>
    </xf>
    <xf numFmtId="0" fontId="14" fillId="0" borderId="0" xfId="0" applyFont="1" applyFill="1" applyAlignment="1" applyProtection="1">
      <alignment horizontal="center" vertical="center" wrapText="1"/>
    </xf>
    <xf numFmtId="0" fontId="48" fillId="2" borderId="0" xfId="0" applyFont="1" applyFill="1" applyAlignment="1" applyProtection="1">
      <alignment horizontal="center" wrapText="1"/>
    </xf>
    <xf numFmtId="0" fontId="39" fillId="2" borderId="0" xfId="0" applyFont="1" applyFill="1" applyAlignment="1" applyProtection="1">
      <alignment horizontal="center" wrapText="1"/>
    </xf>
    <xf numFmtId="164" fontId="13" fillId="0" borderId="0" xfId="506"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78" fillId="2" borderId="0" xfId="0" applyFont="1" applyFill="1" applyBorder="1" applyAlignment="1" applyProtection="1">
      <alignment horizontal="right" vertical="center" wrapText="1"/>
    </xf>
    <xf numFmtId="0" fontId="97" fillId="4" borderId="27" xfId="0" applyFont="1" applyFill="1" applyBorder="1" applyAlignment="1" applyProtection="1">
      <alignment horizontal="center" vertical="center" wrapText="1"/>
    </xf>
    <xf numFmtId="0" fontId="97"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0" fillId="0" borderId="30" xfId="0" applyBorder="1" applyProtection="1"/>
    <xf numFmtId="0" fontId="0" fillId="0" borderId="31" xfId="0" applyBorder="1" applyProtection="1"/>
    <xf numFmtId="0" fontId="0" fillId="0" borderId="32" xfId="0" applyBorder="1" applyProtection="1"/>
    <xf numFmtId="0" fontId="15" fillId="0" borderId="0" xfId="5724" applyProtection="1"/>
    <xf numFmtId="3" fontId="0" fillId="0" borderId="28" xfId="0" applyNumberFormat="1" applyBorder="1" applyAlignment="1">
      <alignment horizontal="center"/>
    </xf>
    <xf numFmtId="3" fontId="0" fillId="0" borderId="6" xfId="0" applyNumberFormat="1" applyBorder="1" applyAlignment="1">
      <alignment horizontal="center"/>
    </xf>
    <xf numFmtId="3" fontId="0" fillId="0" borderId="33" xfId="0" applyNumberFormat="1" applyBorder="1" applyAlignment="1">
      <alignment horizontal="center"/>
    </xf>
    <xf numFmtId="0" fontId="22" fillId="4" borderId="29" xfId="0" applyFont="1" applyFill="1" applyBorder="1" applyAlignment="1" applyProtection="1">
      <alignment horizontal="center" vertical="center" wrapText="1"/>
    </xf>
    <xf numFmtId="3" fontId="53" fillId="0" borderId="34" xfId="0" applyNumberFormat="1" applyFont="1" applyBorder="1" applyAlignment="1" applyProtection="1">
      <alignment horizontal="center" readingOrder="1"/>
    </xf>
    <xf numFmtId="3" fontId="53" fillId="0" borderId="35" xfId="0" applyNumberFormat="1" applyFont="1" applyBorder="1" applyAlignment="1" applyProtection="1">
      <alignment horizontal="center" readingOrder="1"/>
    </xf>
    <xf numFmtId="3" fontId="53" fillId="0" borderId="36" xfId="0" applyNumberFormat="1" applyFont="1" applyBorder="1" applyAlignment="1" applyProtection="1">
      <alignment horizontal="center" readingOrder="1"/>
    </xf>
    <xf numFmtId="0" fontId="0" fillId="0" borderId="0" xfId="0" applyFill="1"/>
    <xf numFmtId="0" fontId="0" fillId="0" borderId="0" xfId="0" applyFill="1" applyBorder="1" applyAlignment="1" applyProtection="1"/>
    <xf numFmtId="0" fontId="24" fillId="0" borderId="0" xfId="0" applyFont="1" applyFill="1" applyBorder="1" applyAlignment="1" applyProtection="1"/>
    <xf numFmtId="0" fontId="65" fillId="0" borderId="0" xfId="0" applyFont="1" applyFill="1" applyBorder="1" applyAlignment="1" applyProtection="1">
      <alignment vertical="center" wrapText="1"/>
    </xf>
    <xf numFmtId="0" fontId="102" fillId="0" borderId="0" xfId="0" applyFont="1" applyFill="1" applyBorder="1" applyAlignment="1" applyProtection="1">
      <alignment vertical="center" wrapText="1"/>
    </xf>
    <xf numFmtId="0" fontId="39" fillId="2" borderId="0" xfId="0" applyFont="1" applyFill="1" applyBorder="1" applyAlignment="1" applyProtection="1">
      <alignment wrapText="1"/>
    </xf>
    <xf numFmtId="0" fontId="41" fillId="0" borderId="0" xfId="0" applyFont="1" applyFill="1" applyAlignment="1" applyProtection="1">
      <alignment vertical="center" wrapText="1"/>
    </xf>
    <xf numFmtId="171" fontId="38" fillId="0" borderId="4" xfId="0" applyNumberFormat="1" applyFont="1" applyFill="1" applyBorder="1" applyAlignment="1" applyProtection="1">
      <alignment horizontal="center" vertical="center" wrapText="1"/>
    </xf>
    <xf numFmtId="171" fontId="38" fillId="0" borderId="0" xfId="0" applyNumberFormat="1" applyFont="1" applyFill="1" applyBorder="1" applyAlignment="1" applyProtection="1">
      <alignment horizontal="center" vertical="center" wrapText="1"/>
    </xf>
    <xf numFmtId="171" fontId="48" fillId="0" borderId="0" xfId="0" applyNumberFormat="1" applyFont="1" applyFill="1" applyBorder="1" applyAlignment="1" applyProtection="1">
      <alignment horizontal="center" vertical="center" wrapText="1"/>
    </xf>
    <xf numFmtId="0" fontId="14" fillId="0" borderId="0" xfId="0" applyFont="1" applyFill="1" applyAlignment="1" applyProtection="1">
      <alignment horizontal="left" vertical="center" wrapText="1"/>
    </xf>
    <xf numFmtId="0" fontId="41" fillId="0" borderId="0" xfId="0" applyFont="1" applyFill="1" applyBorder="1" applyAlignment="1" applyProtection="1">
      <alignment vertical="center" wrapText="1"/>
    </xf>
    <xf numFmtId="0" fontId="99" fillId="2" borderId="0" xfId="0" applyFont="1" applyFill="1" applyBorder="1" applyAlignment="1" applyProtection="1">
      <alignment vertical="center" wrapText="1"/>
    </xf>
    <xf numFmtId="49" fontId="41" fillId="2" borderId="0" xfId="0" applyNumberFormat="1" applyFont="1" applyFill="1" applyAlignment="1" applyProtection="1">
      <alignment horizontal="center" vertical="top"/>
    </xf>
    <xf numFmtId="0" fontId="0" fillId="2" borderId="0" xfId="0" applyFill="1" applyAlignment="1" applyProtection="1">
      <alignment horizontal="center"/>
    </xf>
    <xf numFmtId="0" fontId="0" fillId="2" borderId="0" xfId="0" applyFill="1" applyBorder="1" applyAlignment="1" applyProtection="1">
      <alignment horizontal="center"/>
    </xf>
    <xf numFmtId="0" fontId="78" fillId="2" borderId="0" xfId="0" applyFont="1" applyFill="1" applyBorder="1" applyAlignment="1" applyProtection="1">
      <alignment horizontal="right" vertical="center" wrapText="1"/>
    </xf>
    <xf numFmtId="0" fontId="77" fillId="2" borderId="15" xfId="0" applyFont="1" applyFill="1" applyBorder="1" applyAlignment="1" applyProtection="1">
      <alignment horizontal="right" vertical="center" wrapText="1"/>
    </xf>
    <xf numFmtId="0" fontId="0" fillId="0" borderId="15" xfId="0" applyBorder="1" applyAlignment="1">
      <alignment horizontal="right" vertical="center" wrapText="1"/>
    </xf>
    <xf numFmtId="0" fontId="41" fillId="0" borderId="0" xfId="0" applyFont="1" applyFill="1" applyAlignment="1" applyProtection="1">
      <alignment vertical="center" wrapText="1"/>
    </xf>
    <xf numFmtId="49" fontId="41" fillId="2" borderId="0" xfId="0" applyNumberFormat="1" applyFont="1" applyFill="1" applyAlignment="1" applyProtection="1">
      <alignment vertical="top" wrapText="1"/>
    </xf>
    <xf numFmtId="49" fontId="41" fillId="2" borderId="0" xfId="0" applyNumberFormat="1" applyFont="1" applyFill="1" applyAlignment="1" applyProtection="1">
      <alignment vertical="top"/>
    </xf>
    <xf numFmtId="0" fontId="4" fillId="2" borderId="0" xfId="0" applyFont="1" applyFill="1" applyProtection="1">
      <protection locked="0"/>
    </xf>
    <xf numFmtId="0" fontId="16" fillId="2" borderId="0" xfId="0" applyFont="1" applyFill="1" applyProtection="1">
      <protection locked="0"/>
    </xf>
    <xf numFmtId="49" fontId="16" fillId="2" borderId="0" xfId="0" applyNumberFormat="1" applyFont="1" applyFill="1" applyAlignment="1" applyProtection="1">
      <alignment horizontal="right"/>
      <protection locked="0"/>
    </xf>
    <xf numFmtId="0" fontId="16"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23" fillId="2" borderId="0" xfId="0" applyFont="1" applyFill="1" applyAlignment="1" applyProtection="1">
      <alignment horizontal="left" vertical="center" wrapText="1"/>
      <protection locked="0"/>
    </xf>
    <xf numFmtId="0" fontId="47" fillId="2" borderId="0" xfId="0" applyFont="1" applyFill="1" applyAlignment="1" applyProtection="1">
      <alignment horizontal="center" wrapText="1"/>
    </xf>
    <xf numFmtId="49" fontId="41" fillId="2" borderId="0" xfId="0" applyNumberFormat="1" applyFont="1" applyFill="1" applyAlignment="1" applyProtection="1">
      <alignment vertical="center" wrapText="1"/>
    </xf>
    <xf numFmtId="0" fontId="4" fillId="2" borderId="0" xfId="0" applyFont="1" applyFill="1" applyAlignment="1" applyProtection="1">
      <alignment horizontal="left" indent="1"/>
      <protection locked="0"/>
    </xf>
    <xf numFmtId="0" fontId="0" fillId="2" borderId="28" xfId="0" applyFill="1" applyBorder="1" applyProtection="1"/>
    <xf numFmtId="0" fontId="23" fillId="2" borderId="28" xfId="0" applyFont="1" applyFill="1" applyBorder="1" applyAlignment="1" applyProtection="1">
      <alignment vertical="center" wrapText="1"/>
      <protection locked="0"/>
    </xf>
    <xf numFmtId="0" fontId="25" fillId="2" borderId="0" xfId="0" applyFont="1" applyFill="1" applyBorder="1" applyAlignment="1" applyProtection="1">
      <alignment horizontal="left" vertical="center" wrapText="1"/>
      <protection locked="0"/>
    </xf>
    <xf numFmtId="0" fontId="0" fillId="0" borderId="0" xfId="0" applyBorder="1" applyProtection="1"/>
    <xf numFmtId="0" fontId="16" fillId="2" borderId="0" xfId="0" applyFont="1" applyFill="1" applyBorder="1" applyProtection="1">
      <protection locked="0"/>
    </xf>
    <xf numFmtId="0" fontId="16" fillId="2" borderId="0" xfId="0" applyFont="1" applyFill="1" applyBorder="1" applyAlignment="1" applyProtection="1">
      <alignment horizontal="left"/>
      <protection locked="0"/>
    </xf>
    <xf numFmtId="0" fontId="104" fillId="2" borderId="0" xfId="0" applyFont="1" applyFill="1" applyAlignment="1" applyProtection="1">
      <alignment horizontal="left" wrapText="1" indent="1"/>
      <protection locked="0"/>
    </xf>
    <xf numFmtId="0" fontId="104" fillId="2" borderId="0" xfId="0" applyFont="1" applyFill="1" applyAlignment="1" applyProtection="1">
      <alignment horizontal="left" vertical="center" wrapText="1"/>
      <protection locked="0"/>
    </xf>
    <xf numFmtId="0" fontId="104" fillId="2" borderId="0" xfId="0" applyFont="1" applyFill="1" applyAlignment="1" applyProtection="1">
      <alignment vertical="center" wrapText="1"/>
      <protection locked="0"/>
    </xf>
    <xf numFmtId="171" fontId="41" fillId="10" borderId="0" xfId="0" applyNumberFormat="1" applyFont="1" applyFill="1" applyBorder="1" applyAlignment="1" applyProtection="1">
      <alignment horizontal="center"/>
    </xf>
    <xf numFmtId="0" fontId="4" fillId="2" borderId="0" xfId="0" applyFont="1" applyFill="1" applyBorder="1" applyProtection="1">
      <protection locked="0"/>
    </xf>
    <xf numFmtId="0" fontId="16" fillId="2" borderId="28" xfId="0" applyFont="1" applyFill="1" applyBorder="1" applyAlignment="1" applyProtection="1">
      <alignment horizontal="left" indent="1"/>
      <protection locked="0"/>
    </xf>
    <xf numFmtId="0" fontId="4" fillId="2" borderId="28" xfId="0" applyFont="1" applyFill="1" applyBorder="1" applyAlignment="1" applyProtection="1">
      <alignment horizontal="right"/>
      <protection locked="0"/>
    </xf>
    <xf numFmtId="171" fontId="41" fillId="2" borderId="28" xfId="0" applyNumberFormat="1" applyFont="1" applyFill="1" applyBorder="1" applyAlignment="1" applyProtection="1">
      <alignment horizontal="center"/>
    </xf>
    <xf numFmtId="165" fontId="25" fillId="2" borderId="28" xfId="5684" applyNumberFormat="1" applyFont="1" applyFill="1" applyBorder="1" applyProtection="1"/>
    <xf numFmtId="165" fontId="25" fillId="2" borderId="37" xfId="5684" applyNumberFormat="1" applyFont="1" applyFill="1" applyBorder="1" applyProtection="1"/>
    <xf numFmtId="0" fontId="41" fillId="2" borderId="38" xfId="0" applyFont="1" applyFill="1" applyBorder="1" applyAlignment="1" applyProtection="1">
      <alignment horizontal="center"/>
    </xf>
    <xf numFmtId="171" fontId="41" fillId="2" borderId="39" xfId="0" applyNumberFormat="1" applyFont="1" applyFill="1" applyBorder="1" applyAlignment="1" applyProtection="1">
      <alignment horizontal="center"/>
    </xf>
    <xf numFmtId="171" fontId="41" fillId="10" borderId="39" xfId="0" applyNumberFormat="1" applyFont="1" applyFill="1" applyBorder="1" applyAlignment="1" applyProtection="1">
      <alignment horizontal="center"/>
    </xf>
    <xf numFmtId="171" fontId="41" fillId="2" borderId="40" xfId="0" applyNumberFormat="1" applyFont="1" applyFill="1" applyBorder="1" applyAlignment="1" applyProtection="1">
      <alignment horizontal="center"/>
    </xf>
    <xf numFmtId="0" fontId="4" fillId="2" borderId="0" xfId="0" applyFont="1" applyFill="1" applyAlignment="1" applyProtection="1">
      <alignment horizontal="left"/>
      <protection locked="0"/>
    </xf>
    <xf numFmtId="165" fontId="63" fillId="2" borderId="28" xfId="5684" applyNumberFormat="1" applyFont="1" applyFill="1" applyBorder="1" applyProtection="1"/>
    <xf numFmtId="0" fontId="16" fillId="2" borderId="28" xfId="0" applyFont="1" applyFill="1" applyBorder="1" applyAlignment="1" applyProtection="1">
      <alignment horizontal="left"/>
      <protection locked="0"/>
    </xf>
    <xf numFmtId="0" fontId="16" fillId="2" borderId="28" xfId="0" applyFont="1" applyFill="1" applyBorder="1" applyProtection="1">
      <protection locked="0"/>
    </xf>
    <xf numFmtId="49" fontId="41" fillId="2" borderId="0" xfId="0" applyNumberFormat="1" applyFont="1" applyFill="1" applyBorder="1" applyAlignment="1" applyProtection="1">
      <alignment vertical="top"/>
    </xf>
    <xf numFmtId="49" fontId="41" fillId="2" borderId="0" xfId="0" applyNumberFormat="1" applyFont="1" applyFill="1" applyBorder="1" applyAlignment="1" applyProtection="1">
      <alignment vertical="top" wrapText="1"/>
    </xf>
    <xf numFmtId="165" fontId="73" fillId="0" borderId="0" xfId="5684" applyNumberFormat="1" applyFont="1" applyFill="1" applyBorder="1" applyProtection="1"/>
    <xf numFmtId="165" fontId="25" fillId="0" borderId="0" xfId="5684" applyNumberFormat="1" applyFont="1" applyFill="1" applyProtection="1"/>
    <xf numFmtId="0" fontId="0" fillId="2" borderId="28" xfId="0" applyFill="1" applyBorder="1" applyAlignment="1" applyProtection="1">
      <alignment horizontal="left"/>
      <protection locked="0"/>
    </xf>
    <xf numFmtId="0" fontId="0" fillId="2" borderId="28" xfId="0" applyFill="1" applyBorder="1" applyProtection="1">
      <protection locked="0"/>
    </xf>
    <xf numFmtId="0" fontId="16" fillId="2" borderId="28" xfId="0" applyFont="1" applyFill="1" applyBorder="1" applyAlignment="1" applyProtection="1">
      <alignment horizontal="left" vertical="top"/>
      <protection locked="0"/>
    </xf>
    <xf numFmtId="49" fontId="41" fillId="2" borderId="28" xfId="0" applyNumberFormat="1" applyFont="1" applyFill="1" applyBorder="1" applyAlignment="1" applyProtection="1">
      <alignment vertical="top" wrapText="1"/>
    </xf>
    <xf numFmtId="0" fontId="53" fillId="11" borderId="0" xfId="0" applyFont="1" applyFill="1" applyAlignment="1" applyProtection="1"/>
    <xf numFmtId="0" fontId="38" fillId="11" borderId="0" xfId="0" applyFont="1" applyFill="1" applyProtection="1"/>
    <xf numFmtId="0" fontId="41" fillId="11" borderId="0" xfId="0" applyFont="1" applyFill="1" applyProtection="1"/>
    <xf numFmtId="165" fontId="67" fillId="11" borderId="0" xfId="5684" applyNumberFormat="1" applyFont="1" applyFill="1" applyProtection="1"/>
    <xf numFmtId="165" fontId="25" fillId="11" borderId="0" xfId="5684" applyNumberFormat="1" applyFont="1" applyFill="1" applyProtection="1"/>
    <xf numFmtId="165" fontId="25" fillId="11" borderId="0" xfId="5684" applyNumberFormat="1" applyFont="1" applyFill="1" applyAlignment="1" applyProtection="1">
      <alignment vertical="top"/>
    </xf>
    <xf numFmtId="165" fontId="24" fillId="11" borderId="28" xfId="5684" applyNumberFormat="1" applyFont="1" applyFill="1" applyBorder="1" applyProtection="1"/>
    <xf numFmtId="0" fontId="105" fillId="0" borderId="0" xfId="0" applyFont="1" applyAlignment="1" applyProtection="1"/>
    <xf numFmtId="0" fontId="106" fillId="2" borderId="0" xfId="0" applyFont="1" applyFill="1" applyAlignment="1" applyProtection="1"/>
    <xf numFmtId="0" fontId="106" fillId="2" borderId="0" xfId="0" applyFont="1" applyFill="1" applyAlignment="1" applyProtection="1">
      <alignment vertical="center"/>
    </xf>
    <xf numFmtId="0" fontId="106" fillId="2" borderId="0" xfId="0" applyFont="1" applyFill="1" applyProtection="1"/>
    <xf numFmtId="0" fontId="107" fillId="2" borderId="0" xfId="0" applyFont="1" applyFill="1" applyProtection="1"/>
    <xf numFmtId="2" fontId="61" fillId="11" borderId="0" xfId="0" applyNumberFormat="1" applyFont="1" applyFill="1" applyBorder="1" applyAlignment="1" applyProtection="1">
      <alignment vertical="center" wrapText="1"/>
    </xf>
    <xf numFmtId="171" fontId="61" fillId="11" borderId="16" xfId="0" applyNumberFormat="1" applyFont="1" applyFill="1" applyBorder="1" applyAlignment="1" applyProtection="1">
      <alignment vertical="center" wrapText="1"/>
    </xf>
    <xf numFmtId="171" fontId="61" fillId="11" borderId="15" xfId="0" applyNumberFormat="1" applyFont="1" applyFill="1" applyBorder="1" applyAlignment="1" applyProtection="1">
      <alignment vertical="center" wrapText="1"/>
    </xf>
    <xf numFmtId="171" fontId="38" fillId="4" borderId="3" xfId="0" applyNumberFormat="1" applyFont="1" applyFill="1" applyBorder="1" applyAlignment="1" applyProtection="1">
      <alignment horizontal="center" vertical="center" wrapText="1"/>
    </xf>
    <xf numFmtId="171" fontId="72" fillId="4" borderId="3" xfId="0" applyNumberFormat="1" applyFont="1" applyFill="1" applyBorder="1" applyAlignment="1" applyProtection="1">
      <alignment horizontal="center" vertical="center" wrapText="1"/>
    </xf>
    <xf numFmtId="0" fontId="108" fillId="2" borderId="0" xfId="0" applyFont="1" applyFill="1" applyAlignment="1" applyProtection="1">
      <alignment horizontal="center" wrapText="1"/>
    </xf>
    <xf numFmtId="0" fontId="20" fillId="11" borderId="0" xfId="0" applyFont="1" applyFill="1" applyAlignment="1" applyProtection="1">
      <alignment horizontal="left" vertical="top"/>
    </xf>
    <xf numFmtId="0" fontId="20" fillId="11" borderId="0" xfId="0" applyFont="1" applyFill="1" applyProtection="1"/>
    <xf numFmtId="0" fontId="20" fillId="11" borderId="0" xfId="0" applyFont="1" applyFill="1" applyBorder="1" applyProtection="1"/>
    <xf numFmtId="0" fontId="66" fillId="11" borderId="0" xfId="0" applyFont="1" applyFill="1" applyProtection="1"/>
    <xf numFmtId="49" fontId="13" fillId="0" borderId="0" xfId="0" applyNumberFormat="1" applyFont="1" applyFill="1" applyAlignment="1" applyProtection="1">
      <alignment horizontal="right" vertical="center"/>
    </xf>
    <xf numFmtId="49" fontId="41" fillId="0" borderId="0" xfId="0" applyNumberFormat="1" applyFont="1" applyFill="1" applyAlignment="1" applyProtection="1">
      <alignment horizontal="right" vertical="center"/>
    </xf>
    <xf numFmtId="0" fontId="109" fillId="2" borderId="0" xfId="0" applyFont="1" applyFill="1" applyAlignment="1" applyProtection="1">
      <alignment wrapText="1"/>
    </xf>
    <xf numFmtId="171" fontId="108" fillId="0" borderId="41" xfId="5684" applyNumberFormat="1" applyFont="1" applyFill="1" applyBorder="1" applyAlignment="1" applyProtection="1">
      <alignment horizontal="center" vertical="center" wrapText="1"/>
    </xf>
    <xf numFmtId="171" fontId="108" fillId="0" borderId="0" xfId="0" applyNumberFormat="1" applyFont="1" applyFill="1" applyBorder="1" applyAlignment="1" applyProtection="1">
      <alignment horizontal="center" vertical="center" wrapText="1"/>
    </xf>
    <xf numFmtId="171" fontId="108" fillId="0" borderId="42" xfId="0" applyNumberFormat="1" applyFont="1" applyFill="1" applyBorder="1" applyAlignment="1" applyProtection="1">
      <alignment horizontal="center" vertical="center" wrapText="1"/>
    </xf>
    <xf numFmtId="171" fontId="108" fillId="0" borderId="43" xfId="0" applyNumberFormat="1" applyFont="1" applyFill="1" applyBorder="1" applyAlignment="1" applyProtection="1">
      <alignment horizontal="center" vertical="center" wrapText="1"/>
    </xf>
    <xf numFmtId="171" fontId="108" fillId="0" borderId="44" xfId="0" applyNumberFormat="1" applyFont="1" applyFill="1" applyBorder="1" applyAlignment="1" applyProtection="1">
      <alignment horizontal="center" vertical="center" wrapText="1"/>
    </xf>
    <xf numFmtId="171" fontId="108" fillId="0" borderId="41" xfId="0" applyNumberFormat="1" applyFont="1" applyFill="1" applyBorder="1" applyAlignment="1" applyProtection="1">
      <alignment horizontal="center" vertical="center" wrapText="1"/>
    </xf>
    <xf numFmtId="0" fontId="114" fillId="2" borderId="0" xfId="0" applyFont="1" applyFill="1" applyProtection="1"/>
    <xf numFmtId="0" fontId="0" fillId="4" borderId="2" xfId="0" applyFill="1" applyBorder="1" applyAlignment="1" applyProtection="1">
      <alignment horizontal="center"/>
    </xf>
    <xf numFmtId="0" fontId="110" fillId="2" borderId="0" xfId="0" applyFont="1" applyFill="1" applyBorder="1" applyAlignment="1" applyProtection="1">
      <alignment horizontal="center" wrapText="1"/>
    </xf>
    <xf numFmtId="0" fontId="117" fillId="0" borderId="0" xfId="0" applyFont="1" applyProtection="1"/>
    <xf numFmtId="0" fontId="118" fillId="0" borderId="0" xfId="0" applyFont="1" applyProtection="1"/>
    <xf numFmtId="0" fontId="24" fillId="2" borderId="0" xfId="0" applyFont="1" applyFill="1" applyAlignment="1">
      <alignment horizontal="center" vertical="center"/>
    </xf>
    <xf numFmtId="0" fontId="119" fillId="2" borderId="0" xfId="0" applyFont="1" applyFill="1" applyAlignment="1">
      <alignment horizontal="center" vertical="center"/>
    </xf>
    <xf numFmtId="0" fontId="119" fillId="2" borderId="0" xfId="0" applyFont="1" applyFill="1" applyAlignment="1">
      <alignment horizontal="center" vertical="center" wrapText="1"/>
    </xf>
    <xf numFmtId="0" fontId="119" fillId="2" borderId="0" xfId="0" applyFont="1" applyFill="1" applyAlignment="1">
      <alignment horizontal="center" vertical="top" wrapText="1"/>
    </xf>
    <xf numFmtId="0" fontId="0" fillId="0" borderId="0" xfId="0" applyAlignment="1" applyProtection="1">
      <alignment horizontal="right" vertical="center" wrapText="1"/>
    </xf>
    <xf numFmtId="0" fontId="0" fillId="0" borderId="0" xfId="0" applyBorder="1" applyAlignment="1" applyProtection="1">
      <alignment horizontal="right" vertical="center" wrapText="1"/>
    </xf>
    <xf numFmtId="169" fontId="1" fillId="2" borderId="0" xfId="0" applyNumberFormat="1" applyFont="1" applyFill="1" applyBorder="1" applyAlignment="1" applyProtection="1">
      <alignment vertical="center"/>
    </xf>
    <xf numFmtId="171" fontId="38" fillId="4" borderId="12" xfId="0" applyNumberFormat="1" applyFont="1" applyFill="1" applyBorder="1" applyAlignment="1" applyProtection="1">
      <alignment horizontal="center" vertical="center" wrapText="1"/>
    </xf>
    <xf numFmtId="49" fontId="16" fillId="2" borderId="28" xfId="0" applyNumberFormat="1" applyFont="1" applyFill="1" applyBorder="1" applyAlignment="1" applyProtection="1">
      <alignment horizontal="right"/>
      <protection locked="0"/>
    </xf>
    <xf numFmtId="0" fontId="24" fillId="0" borderId="0" xfId="0" applyFont="1" applyFill="1" applyBorder="1" applyProtection="1"/>
    <xf numFmtId="0" fontId="24" fillId="0" borderId="0" xfId="0" applyFont="1" applyAlignment="1" applyProtection="1"/>
    <xf numFmtId="0" fontId="24" fillId="0" borderId="0" xfId="0" applyFont="1" applyAlignment="1" applyProtection="1">
      <alignment horizontal="center"/>
    </xf>
    <xf numFmtId="0" fontId="24" fillId="0" borderId="0" xfId="0" applyFont="1" applyProtection="1"/>
    <xf numFmtId="0" fontId="103" fillId="3" borderId="46" xfId="0" applyFont="1" applyFill="1" applyBorder="1" applyAlignment="1" applyProtection="1">
      <alignment horizontal="center" vertical="center" wrapText="1"/>
      <protection locked="0"/>
    </xf>
    <xf numFmtId="3" fontId="16" fillId="0" borderId="28" xfId="0" applyNumberFormat="1" applyFont="1" applyBorder="1" applyAlignment="1" applyProtection="1">
      <alignment horizontal="center"/>
    </xf>
    <xf numFmtId="3" fontId="16" fillId="0" borderId="6" xfId="0" applyNumberFormat="1" applyFont="1" applyBorder="1" applyAlignment="1" applyProtection="1">
      <alignment horizontal="center"/>
    </xf>
    <xf numFmtId="3" fontId="16" fillId="0" borderId="6" xfId="0" applyNumberFormat="1" applyFont="1" applyFill="1" applyBorder="1" applyAlignment="1" applyProtection="1">
      <alignment horizontal="center"/>
    </xf>
    <xf numFmtId="3" fontId="16" fillId="0" borderId="33" xfId="0" applyNumberFormat="1" applyFont="1" applyBorder="1" applyAlignment="1" applyProtection="1">
      <alignment horizontal="center"/>
    </xf>
    <xf numFmtId="0" fontId="24" fillId="9" borderId="53" xfId="0" applyFont="1" applyFill="1" applyBorder="1" applyProtection="1"/>
    <xf numFmtId="0" fontId="24" fillId="9" borderId="55" xfId="0" applyFont="1" applyFill="1" applyBorder="1" applyProtection="1"/>
    <xf numFmtId="171" fontId="38" fillId="3" borderId="12"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readingOrder="1"/>
    </xf>
    <xf numFmtId="0" fontId="0" fillId="0" borderId="1" xfId="0" applyBorder="1" applyAlignment="1">
      <alignment horizontal="center" vertical="center" wrapText="1"/>
    </xf>
    <xf numFmtId="0" fontId="0" fillId="0" borderId="25" xfId="0" applyBorder="1" applyAlignment="1">
      <alignment horizontal="center" wrapText="1"/>
    </xf>
    <xf numFmtId="0" fontId="0" fillId="0" borderId="1" xfId="0" applyBorder="1" applyAlignment="1">
      <alignment horizontal="center" vertical="center" readingOrder="1"/>
    </xf>
    <xf numFmtId="0" fontId="0" fillId="0" borderId="1" xfId="0" applyBorder="1" applyAlignment="1">
      <alignment horizontal="center"/>
    </xf>
    <xf numFmtId="0" fontId="0" fillId="2" borderId="1" xfId="0" applyFill="1" applyBorder="1" applyAlignment="1">
      <alignment horizontal="center" vertical="center" wrapText="1"/>
    </xf>
    <xf numFmtId="0" fontId="0" fillId="0" borderId="25" xfId="0" applyBorder="1" applyAlignment="1">
      <alignment horizontal="center" vertical="center" wrapText="1" readingOrder="1"/>
    </xf>
    <xf numFmtId="0" fontId="0" fillId="0" borderId="25"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0" fillId="2" borderId="1" xfId="0" applyFill="1" applyBorder="1" applyAlignment="1">
      <alignment horizontal="center" vertical="center" wrapText="1" readingOrder="1"/>
    </xf>
    <xf numFmtId="0" fontId="0" fillId="2" borderId="1" xfId="0" applyFill="1" applyBorder="1" applyAlignment="1">
      <alignment horizontal="center" wrapText="1"/>
    </xf>
    <xf numFmtId="0" fontId="0" fillId="2" borderId="1" xfId="0" applyFill="1" applyBorder="1" applyAlignment="1">
      <alignment horizontal="center" vertical="center" readingOrder="1"/>
    </xf>
    <xf numFmtId="0" fontId="0" fillId="2" borderId="1" xfId="0" applyFill="1" applyBorder="1" applyAlignment="1">
      <alignment horizontal="center"/>
    </xf>
    <xf numFmtId="0" fontId="0" fillId="2" borderId="25" xfId="0" applyFill="1" applyBorder="1" applyAlignment="1">
      <alignment horizontal="center" wrapText="1"/>
    </xf>
    <xf numFmtId="3" fontId="18" fillId="9" borderId="54" xfId="0" applyNumberFormat="1" applyFont="1" applyFill="1" applyBorder="1" applyAlignment="1" applyProtection="1">
      <alignment horizontal="left"/>
    </xf>
    <xf numFmtId="0" fontId="24" fillId="9" borderId="53" xfId="0" applyFont="1" applyFill="1" applyBorder="1" applyAlignment="1" applyProtection="1">
      <alignment horizontal="left" wrapText="1"/>
    </xf>
    <xf numFmtId="0" fontId="24" fillId="9" borderId="54" xfId="0" applyFont="1" applyFill="1" applyBorder="1" applyAlignment="1" applyProtection="1">
      <alignment horizontal="left" wrapText="1"/>
    </xf>
    <xf numFmtId="3" fontId="0" fillId="9" borderId="6" xfId="0" applyNumberFormat="1" applyFill="1" applyBorder="1" applyAlignment="1">
      <alignment horizontal="center"/>
    </xf>
    <xf numFmtId="0" fontId="24" fillId="9" borderId="54" xfId="0" applyFont="1" applyFill="1" applyBorder="1" applyAlignment="1" applyProtection="1">
      <alignment horizontal="left"/>
    </xf>
    <xf numFmtId="3" fontId="18" fillId="9" borderId="57" xfId="0" applyNumberFormat="1" applyFont="1" applyFill="1" applyBorder="1" applyAlignment="1" applyProtection="1">
      <alignment horizontal="left"/>
    </xf>
    <xf numFmtId="0" fontId="16" fillId="2" borderId="0" xfId="5682" applyFont="1" applyFill="1" applyBorder="1" applyAlignment="1" applyProtection="1">
      <alignment horizontal="right" vertical="center" shrinkToFit="1"/>
    </xf>
    <xf numFmtId="0" fontId="16" fillId="3" borderId="2" xfId="5682" applyFont="1" applyFill="1" applyBorder="1" applyAlignment="1" applyProtection="1">
      <alignment horizontal="center"/>
      <protection locked="0"/>
    </xf>
    <xf numFmtId="0" fontId="16" fillId="3" borderId="10" xfId="5682" applyFont="1" applyFill="1" applyBorder="1" applyAlignment="1" applyProtection="1">
      <alignment horizontal="center"/>
      <protection locked="0"/>
    </xf>
    <xf numFmtId="1" fontId="16" fillId="3" borderId="2" xfId="5682" applyNumberFormat="1" applyFont="1" applyFill="1" applyBorder="1" applyAlignment="1" applyProtection="1">
      <alignment horizontal="center"/>
      <protection locked="0"/>
    </xf>
    <xf numFmtId="1" fontId="16" fillId="2" borderId="0" xfId="5682" applyNumberFormat="1" applyFont="1" applyFill="1" applyBorder="1" applyAlignment="1" applyProtection="1">
      <alignment horizontal="center"/>
    </xf>
    <xf numFmtId="0" fontId="4" fillId="0" borderId="0" xfId="5682" applyFont="1" applyFill="1" applyBorder="1" applyAlignment="1" applyProtection="1">
      <alignment horizontal="center" vertical="center"/>
    </xf>
    <xf numFmtId="169" fontId="1" fillId="3" borderId="2" xfId="0" applyNumberFormat="1" applyFont="1" applyFill="1" applyBorder="1" applyAlignment="1" applyProtection="1">
      <alignment horizontal="left" vertical="center"/>
      <protection locked="0"/>
    </xf>
    <xf numFmtId="0" fontId="16" fillId="0" borderId="0" xfId="5682" applyFont="1" applyFill="1" applyBorder="1" applyAlignment="1" applyProtection="1">
      <alignment horizontal="left" vertical="center" wrapText="1"/>
    </xf>
    <xf numFmtId="0" fontId="16" fillId="3" borderId="2" xfId="5682" applyFont="1" applyFill="1" applyBorder="1" applyAlignment="1" applyProtection="1">
      <alignment horizontal="center" vertical="center"/>
      <protection locked="0"/>
    </xf>
    <xf numFmtId="0" fontId="16" fillId="2" borderId="0" xfId="5682" applyFont="1" applyFill="1" applyBorder="1" applyAlignment="1" applyProtection="1">
      <alignment horizontal="left" vertical="center" wrapText="1"/>
    </xf>
    <xf numFmtId="0" fontId="16" fillId="3" borderId="0" xfId="5682" applyFont="1" applyFill="1" applyBorder="1" applyAlignment="1" applyProtection="1">
      <alignment horizontal="center" vertical="center"/>
      <protection locked="0"/>
    </xf>
    <xf numFmtId="0" fontId="16" fillId="2" borderId="0" xfId="5682" applyFont="1" applyFill="1" applyBorder="1" applyAlignment="1" applyProtection="1">
      <alignment horizontal="center" vertical="center"/>
    </xf>
    <xf numFmtId="0" fontId="53" fillId="2" borderId="0"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Border="1" applyAlignment="1" applyProtection="1">
      <alignment horizontal="center"/>
    </xf>
    <xf numFmtId="0" fontId="111" fillId="2" borderId="2" xfId="0" applyFont="1" applyFill="1" applyBorder="1" applyAlignment="1" applyProtection="1">
      <alignment horizontal="center" wrapText="1"/>
    </xf>
    <xf numFmtId="0" fontId="110" fillId="2" borderId="2" xfId="0" applyFont="1" applyFill="1" applyBorder="1" applyAlignment="1" applyProtection="1">
      <alignment horizontal="center" wrapText="1"/>
    </xf>
    <xf numFmtId="0" fontId="60" fillId="11" borderId="0" xfId="0" applyFont="1" applyFill="1" applyBorder="1" applyAlignment="1" applyProtection="1">
      <alignment horizontal="left" vertical="center" wrapText="1"/>
    </xf>
    <xf numFmtId="171" fontId="113" fillId="2" borderId="2" xfId="0" applyNumberFormat="1" applyFont="1" applyFill="1" applyBorder="1" applyAlignment="1" applyProtection="1">
      <alignment horizontal="center" vertical="center"/>
    </xf>
    <xf numFmtId="171" fontId="113" fillId="2" borderId="10" xfId="0" applyNumberFormat="1" applyFont="1" applyFill="1" applyBorder="1" applyAlignment="1" applyProtection="1">
      <alignment horizontal="center" vertical="center"/>
    </xf>
    <xf numFmtId="171" fontId="113" fillId="2" borderId="17" xfId="0" applyNumberFormat="1" applyFont="1" applyFill="1" applyBorder="1" applyAlignment="1" applyProtection="1">
      <alignment horizontal="center" vertical="center"/>
    </xf>
    <xf numFmtId="171" fontId="113" fillId="2" borderId="14" xfId="0" applyNumberFormat="1" applyFont="1" applyFill="1" applyBorder="1" applyAlignment="1" applyProtection="1">
      <alignment horizontal="center" vertical="center"/>
    </xf>
    <xf numFmtId="0" fontId="0" fillId="4" borderId="0" xfId="0" applyFill="1" applyBorder="1" applyAlignment="1" applyProtection="1">
      <alignment horizontal="left" vertical="center" wrapText="1"/>
    </xf>
    <xf numFmtId="0" fontId="0" fillId="4" borderId="45" xfId="0" applyFill="1" applyBorder="1" applyAlignment="1" applyProtection="1">
      <alignment horizontal="left" vertical="center" wrapText="1"/>
    </xf>
    <xf numFmtId="171" fontId="0" fillId="2" borderId="16" xfId="0" applyNumberFormat="1" applyFont="1" applyFill="1" applyBorder="1" applyAlignment="1" applyProtection="1">
      <alignment horizontal="center" vertical="center"/>
    </xf>
    <xf numFmtId="171" fontId="0" fillId="2" borderId="15" xfId="0" applyNumberFormat="1" applyFont="1" applyFill="1" applyBorder="1" applyAlignment="1" applyProtection="1">
      <alignment horizontal="center" vertical="center"/>
    </xf>
    <xf numFmtId="171" fontId="0" fillId="2" borderId="9" xfId="0" applyNumberFormat="1" applyFont="1" applyFill="1" applyBorder="1" applyAlignment="1" applyProtection="1">
      <alignment horizontal="center" vertical="center"/>
    </xf>
    <xf numFmtId="171" fontId="0" fillId="2" borderId="10" xfId="0" applyNumberFormat="1" applyFont="1" applyFill="1" applyBorder="1" applyAlignment="1" applyProtection="1">
      <alignment horizontal="center" vertical="center"/>
    </xf>
    <xf numFmtId="0" fontId="16" fillId="2" borderId="0" xfId="0" applyFont="1" applyFill="1" applyAlignment="1" applyProtection="1">
      <alignment horizontal="right"/>
    </xf>
    <xf numFmtId="0" fontId="16" fillId="3" borderId="17" xfId="5682" applyFont="1" applyFill="1" applyBorder="1" applyAlignment="1" applyProtection="1">
      <alignment horizontal="left"/>
      <protection locked="0"/>
    </xf>
    <xf numFmtId="0" fontId="16" fillId="2" borderId="0" xfId="5682" applyFont="1" applyFill="1" applyBorder="1" applyAlignment="1" applyProtection="1">
      <alignment horizontal="center" wrapText="1"/>
    </xf>
    <xf numFmtId="0" fontId="115" fillId="11" borderId="0" xfId="0" applyFont="1" applyFill="1" applyAlignment="1" applyProtection="1">
      <alignment horizontal="center" vertical="center"/>
    </xf>
    <xf numFmtId="10" fontId="16" fillId="3" borderId="9" xfId="5682" applyNumberFormat="1" applyFont="1" applyFill="1" applyBorder="1" applyAlignment="1" applyProtection="1">
      <alignment horizontal="center"/>
      <protection locked="0"/>
    </xf>
    <xf numFmtId="10" fontId="16" fillId="3" borderId="2" xfId="5682" applyNumberFormat="1" applyFont="1" applyFill="1" applyBorder="1" applyAlignment="1" applyProtection="1">
      <alignment horizontal="center"/>
      <protection locked="0"/>
    </xf>
    <xf numFmtId="10" fontId="16" fillId="3" borderId="13" xfId="5682" applyNumberFormat="1" applyFont="1" applyFill="1" applyBorder="1" applyAlignment="1" applyProtection="1">
      <alignment horizontal="center"/>
      <protection locked="0"/>
    </xf>
    <xf numFmtId="10" fontId="16" fillId="3" borderId="17" xfId="5682" applyNumberFormat="1" applyFont="1" applyFill="1" applyBorder="1" applyAlignment="1" applyProtection="1">
      <alignment horizontal="center"/>
      <protection locked="0"/>
    </xf>
    <xf numFmtId="0" fontId="16" fillId="2" borderId="0" xfId="0" applyFont="1" applyFill="1" applyBorder="1" applyAlignment="1" applyProtection="1">
      <alignment horizontal="left" vertical="center" wrapText="1" indent="1" shrinkToFit="1"/>
    </xf>
    <xf numFmtId="0" fontId="81" fillId="2" borderId="0" xfId="0" applyFont="1" applyFill="1" applyBorder="1" applyAlignment="1" applyProtection="1">
      <alignment horizontal="center"/>
    </xf>
    <xf numFmtId="0" fontId="16" fillId="3" borderId="2" xfId="5682" applyFont="1" applyFill="1" applyBorder="1" applyAlignment="1" applyProtection="1">
      <alignment horizontal="left" vertical="center" indent="2"/>
      <protection locked="0"/>
    </xf>
    <xf numFmtId="0" fontId="16" fillId="3" borderId="2" xfId="5682" applyFont="1" applyFill="1" applyBorder="1" applyAlignment="1" applyProtection="1">
      <alignment horizontal="left"/>
      <protection locked="0"/>
    </xf>
    <xf numFmtId="0" fontId="41" fillId="4" borderId="0" xfId="0" applyFont="1" applyFill="1" applyBorder="1" applyAlignment="1" applyProtection="1">
      <alignment horizontal="left" vertical="center" wrapText="1"/>
    </xf>
    <xf numFmtId="0" fontId="14" fillId="0" borderId="0" xfId="0" applyFont="1" applyFill="1" applyAlignment="1" applyProtection="1">
      <alignment horizontal="center" vertical="center" wrapText="1"/>
    </xf>
    <xf numFmtId="171" fontId="14" fillId="2" borderId="0" xfId="0" applyNumberFormat="1" applyFont="1" applyFill="1" applyBorder="1" applyAlignment="1" applyProtection="1">
      <alignment horizontal="center" vertical="top" wrapText="1"/>
    </xf>
    <xf numFmtId="0" fontId="14" fillId="2" borderId="0" xfId="0" applyFont="1" applyFill="1" applyBorder="1" applyAlignment="1" applyProtection="1">
      <alignment horizontal="left" vertical="top" wrapText="1"/>
    </xf>
    <xf numFmtId="0" fontId="65" fillId="2" borderId="58" xfId="0" applyFont="1" applyFill="1" applyBorder="1" applyAlignment="1" applyProtection="1">
      <alignment horizontal="center" vertical="center" wrapText="1"/>
    </xf>
    <xf numFmtId="0" fontId="65" fillId="2" borderId="0" xfId="0" applyFont="1" applyFill="1" applyBorder="1" applyAlignment="1" applyProtection="1">
      <alignment horizontal="center" vertical="center" wrapText="1"/>
    </xf>
    <xf numFmtId="0" fontId="43" fillId="2" borderId="0" xfId="0" applyFont="1" applyFill="1" applyAlignment="1" applyProtection="1">
      <alignment horizontal="center" vertical="center" wrapText="1"/>
    </xf>
    <xf numFmtId="0" fontId="65" fillId="2" borderId="0" xfId="0" applyFont="1" applyFill="1" applyAlignment="1" applyProtection="1">
      <alignment horizontal="center" vertical="center" wrapText="1"/>
    </xf>
    <xf numFmtId="49" fontId="98" fillId="2" borderId="0" xfId="0" applyNumberFormat="1" applyFont="1" applyFill="1" applyBorder="1" applyAlignment="1">
      <alignment horizontal="left" vertical="center" wrapText="1"/>
    </xf>
    <xf numFmtId="0" fontId="0" fillId="0" borderId="0" xfId="0" applyAlignment="1">
      <alignment horizontal="left" vertical="top" wrapText="1"/>
    </xf>
    <xf numFmtId="0" fontId="14" fillId="0" borderId="0" xfId="0" applyFont="1" applyFill="1" applyAlignment="1" applyProtection="1">
      <alignment vertical="top" wrapText="1"/>
    </xf>
    <xf numFmtId="164" fontId="41" fillId="0" borderId="0" xfId="506" applyFont="1" applyFill="1" applyBorder="1" applyAlignment="1" applyProtection="1">
      <alignment horizontal="left" vertical="top" wrapText="1"/>
    </xf>
    <xf numFmtId="0" fontId="41" fillId="2" borderId="13" xfId="0" applyFont="1" applyFill="1" applyBorder="1" applyAlignment="1" applyProtection="1">
      <alignment horizontal="left" vertical="center" indent="1" shrinkToFit="1"/>
    </xf>
    <xf numFmtId="0" fontId="41" fillId="2" borderId="17" xfId="0" applyFont="1" applyFill="1" applyBorder="1" applyAlignment="1" applyProtection="1">
      <alignment horizontal="left" vertical="center" indent="1" shrinkToFit="1"/>
    </xf>
    <xf numFmtId="0" fontId="41" fillId="2" borderId="14" xfId="0" applyFont="1" applyFill="1" applyBorder="1" applyAlignment="1" applyProtection="1">
      <alignment horizontal="left" vertical="center" indent="1" shrinkToFit="1"/>
    </xf>
    <xf numFmtId="1" fontId="41" fillId="3" borderId="13" xfId="0" applyNumberFormat="1" applyFont="1" applyFill="1" applyBorder="1" applyAlignment="1" applyProtection="1">
      <alignment horizontal="center" vertical="center" shrinkToFit="1"/>
      <protection locked="0"/>
    </xf>
    <xf numFmtId="1" fontId="41" fillId="3" borderId="14" xfId="0" applyNumberFormat="1" applyFont="1" applyFill="1" applyBorder="1" applyAlignment="1" applyProtection="1">
      <alignment horizontal="center" vertical="center" shrinkToFit="1"/>
      <protection locked="0"/>
    </xf>
    <xf numFmtId="0" fontId="41" fillId="2" borderId="11" xfId="0" applyFont="1" applyFill="1" applyBorder="1" applyAlignment="1" applyProtection="1">
      <alignment horizontal="center" vertical="center" wrapText="1"/>
    </xf>
    <xf numFmtId="0" fontId="112" fillId="2" borderId="0" xfId="0" applyFont="1" applyFill="1" applyAlignment="1" applyProtection="1">
      <alignment horizontal="center" vertical="center" wrapText="1"/>
    </xf>
    <xf numFmtId="0" fontId="13" fillId="2" borderId="0" xfId="0" applyFont="1" applyFill="1" applyAlignment="1" applyProtection="1">
      <alignment horizontal="left" vertical="top" wrapText="1"/>
    </xf>
    <xf numFmtId="0" fontId="41" fillId="0" borderId="4" xfId="0" applyFont="1" applyFill="1" applyBorder="1" applyAlignment="1" applyProtection="1">
      <alignment horizontal="center" vertical="center" shrinkToFit="1"/>
    </xf>
    <xf numFmtId="0" fontId="41" fillId="0" borderId="8" xfId="0" applyFont="1" applyFill="1" applyBorder="1" applyAlignment="1" applyProtection="1">
      <alignment horizontal="center" vertical="center" shrinkToFit="1"/>
    </xf>
    <xf numFmtId="0" fontId="20" fillId="11" borderId="0" xfId="0" applyFont="1" applyFill="1" applyBorder="1" applyAlignment="1" applyProtection="1">
      <alignment horizontal="left"/>
    </xf>
    <xf numFmtId="0" fontId="41" fillId="2" borderId="0" xfId="0" applyFont="1" applyFill="1" applyAlignment="1" applyProtection="1">
      <alignment horizontal="left" vertical="top" wrapText="1"/>
    </xf>
    <xf numFmtId="0" fontId="111" fillId="2" borderId="0" xfId="0" applyFont="1" applyFill="1" applyAlignment="1" applyProtection="1">
      <alignment horizontal="left" vertical="center" wrapText="1"/>
    </xf>
    <xf numFmtId="0" fontId="13" fillId="0" borderId="0" xfId="0" applyFont="1" applyFill="1" applyBorder="1" applyAlignment="1" applyProtection="1">
      <alignment horizontal="left" vertical="top" wrapText="1"/>
    </xf>
    <xf numFmtId="0" fontId="14" fillId="2" borderId="0" xfId="0" applyFont="1" applyFill="1" applyAlignment="1" applyProtection="1">
      <alignment vertical="top" wrapText="1"/>
    </xf>
    <xf numFmtId="0" fontId="109" fillId="2" borderId="0" xfId="0" applyFont="1" applyFill="1" applyAlignment="1" applyProtection="1">
      <alignment horizontal="left" wrapText="1"/>
    </xf>
    <xf numFmtId="170" fontId="48" fillId="2" borderId="0" xfId="0" applyNumberFormat="1" applyFont="1" applyFill="1" applyBorder="1" applyAlignment="1" applyProtection="1">
      <alignment horizontal="center" vertical="center" wrapText="1"/>
    </xf>
    <xf numFmtId="0" fontId="58" fillId="2" borderId="0" xfId="0" applyFont="1" applyFill="1" applyAlignment="1" applyProtection="1">
      <alignment horizontal="center" wrapText="1"/>
    </xf>
    <xf numFmtId="0" fontId="41" fillId="0" borderId="0" xfId="0" applyFont="1" applyFill="1" applyAlignment="1" applyProtection="1">
      <alignment horizontal="left" vertical="center"/>
    </xf>
    <xf numFmtId="0" fontId="13" fillId="0" borderId="0" xfId="0" applyFont="1" applyFill="1" applyAlignment="1" applyProtection="1">
      <alignment horizontal="left" vertical="center"/>
    </xf>
    <xf numFmtId="0" fontId="49" fillId="2" borderId="0" xfId="0" applyFont="1" applyFill="1" applyAlignment="1" applyProtection="1">
      <alignment horizontal="center" wrapText="1"/>
    </xf>
    <xf numFmtId="0" fontId="20" fillId="11" borderId="0" xfId="0" applyFont="1" applyFill="1" applyAlignment="1" applyProtection="1">
      <alignment horizontal="left" vertical="top" wrapText="1"/>
    </xf>
    <xf numFmtId="0" fontId="41" fillId="0" borderId="0" xfId="0" applyFont="1" applyFill="1" applyAlignment="1" applyProtection="1">
      <alignment vertical="center" wrapText="1"/>
    </xf>
    <xf numFmtId="0" fontId="13" fillId="2" borderId="22" xfId="0" applyFont="1" applyFill="1" applyBorder="1" applyAlignment="1" applyProtection="1">
      <alignment horizontal="left" vertical="top" wrapText="1"/>
    </xf>
    <xf numFmtId="0" fontId="13" fillId="2" borderId="23" xfId="0" applyFont="1" applyFill="1" applyBorder="1" applyAlignment="1" applyProtection="1">
      <alignment horizontal="left" vertical="top" wrapText="1"/>
    </xf>
    <xf numFmtId="0" fontId="13" fillId="2" borderId="24" xfId="0" applyFont="1" applyFill="1" applyBorder="1" applyAlignment="1" applyProtection="1">
      <alignment horizontal="left" vertical="top" wrapText="1"/>
    </xf>
    <xf numFmtId="0" fontId="93" fillId="2" borderId="26"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wrapText="1"/>
    </xf>
    <xf numFmtId="0" fontId="48" fillId="2" borderId="26"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173" fontId="41" fillId="2" borderId="12" xfId="5684" applyNumberFormat="1" applyFont="1" applyFill="1" applyBorder="1" applyAlignment="1" applyProtection="1">
      <alignment horizontal="center" vertical="center" wrapText="1"/>
    </xf>
    <xf numFmtId="0" fontId="41" fillId="0" borderId="4" xfId="0" applyFont="1" applyFill="1" applyBorder="1" applyAlignment="1" applyProtection="1">
      <alignment horizontal="left" vertical="center" indent="1" shrinkToFit="1"/>
    </xf>
    <xf numFmtId="0" fontId="13" fillId="2" borderId="22" xfId="0" applyFont="1" applyFill="1" applyBorder="1" applyAlignment="1" applyProtection="1">
      <alignment vertical="top" wrapText="1"/>
    </xf>
    <xf numFmtId="0" fontId="13" fillId="2" borderId="23" xfId="0" applyFont="1" applyFill="1" applyBorder="1" applyAlignment="1" applyProtection="1">
      <alignment vertical="top" wrapText="1"/>
    </xf>
    <xf numFmtId="0" fontId="13" fillId="2" borderId="24" xfId="0" applyFont="1" applyFill="1" applyBorder="1" applyAlignment="1" applyProtection="1">
      <alignment vertical="top" wrapText="1"/>
    </xf>
    <xf numFmtId="0" fontId="20" fillId="11" borderId="0" xfId="0" applyFont="1" applyFill="1" applyBorder="1" applyAlignment="1" applyProtection="1">
      <alignment horizontal="left" vertical="top" wrapText="1"/>
    </xf>
    <xf numFmtId="0" fontId="65" fillId="2" borderId="0" xfId="0" applyFont="1" applyFill="1" applyAlignment="1" applyProtection="1">
      <alignment horizontal="right" wrapText="1"/>
    </xf>
    <xf numFmtId="0" fontId="110" fillId="2" borderId="0" xfId="0" applyFont="1" applyFill="1" applyBorder="1" applyAlignment="1" applyProtection="1">
      <alignment horizontal="center" vertical="top" wrapText="1"/>
    </xf>
    <xf numFmtId="164" fontId="13" fillId="0" borderId="0" xfId="506" applyFont="1" applyFill="1" applyBorder="1" applyAlignment="1" applyProtection="1">
      <alignment horizontal="left" vertical="top" wrapText="1"/>
    </xf>
    <xf numFmtId="172" fontId="121" fillId="3" borderId="47" xfId="0" applyNumberFormat="1" applyFont="1" applyFill="1" applyBorder="1" applyAlignment="1" applyProtection="1">
      <alignment horizontal="center"/>
      <protection locked="0"/>
    </xf>
    <xf numFmtId="172" fontId="121" fillId="3" borderId="48" xfId="0" applyNumberFormat="1" applyFont="1" applyFill="1" applyBorder="1" applyAlignment="1" applyProtection="1">
      <alignment horizontal="center"/>
      <protection locked="0"/>
    </xf>
    <xf numFmtId="172" fontId="121" fillId="3" borderId="49" xfId="0" applyNumberFormat="1" applyFont="1" applyFill="1" applyBorder="1" applyAlignment="1" applyProtection="1">
      <alignment horizontal="center"/>
      <protection locked="0"/>
    </xf>
    <xf numFmtId="0" fontId="65" fillId="2" borderId="0" xfId="0" applyFont="1" applyFill="1" applyBorder="1" applyAlignment="1" applyProtection="1">
      <alignment horizontal="left" vertical="center" wrapText="1"/>
    </xf>
    <xf numFmtId="0" fontId="99" fillId="2" borderId="0" xfId="0" applyFont="1" applyFill="1" applyAlignment="1" applyProtection="1">
      <alignment horizontal="left" vertical="center" wrapText="1"/>
    </xf>
    <xf numFmtId="0" fontId="41" fillId="0" borderId="0"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64" fillId="2" borderId="0" xfId="0" applyFont="1" applyFill="1" applyAlignment="1" applyProtection="1">
      <alignment horizontal="left" vertical="center"/>
    </xf>
    <xf numFmtId="0" fontId="14" fillId="0" borderId="0" xfId="0" applyFont="1" applyFill="1" applyAlignment="1" applyProtection="1">
      <alignment horizontal="left" vertical="top" wrapText="1"/>
    </xf>
    <xf numFmtId="0" fontId="104" fillId="2" borderId="0" xfId="0" applyFont="1" applyFill="1" applyAlignment="1" applyProtection="1">
      <alignment horizontal="left" vertical="top" wrapText="1"/>
      <protection locked="0"/>
    </xf>
    <xf numFmtId="0" fontId="23"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top"/>
      <protection locked="0"/>
    </xf>
    <xf numFmtId="0" fontId="23" fillId="2" borderId="0" xfId="0" applyFont="1" applyFill="1" applyAlignment="1" applyProtection="1">
      <alignment horizontal="left" vertical="top" indent="2"/>
      <protection locked="0"/>
    </xf>
    <xf numFmtId="0" fontId="23" fillId="2" borderId="19" xfId="0" applyFont="1" applyFill="1" applyBorder="1" applyAlignment="1" applyProtection="1">
      <alignment horizontal="left" vertical="top" indent="2"/>
      <protection locked="0"/>
    </xf>
    <xf numFmtId="0" fontId="25" fillId="2" borderId="37" xfId="0" applyFont="1" applyFill="1" applyBorder="1" applyAlignment="1" applyProtection="1">
      <alignment horizontal="left" vertical="center" wrapText="1"/>
      <protection locked="0"/>
    </xf>
    <xf numFmtId="0" fontId="104" fillId="2" borderId="0" xfId="0" applyFont="1" applyFill="1" applyAlignment="1" applyProtection="1">
      <alignment vertical="center" wrapText="1"/>
      <protection locked="0"/>
    </xf>
    <xf numFmtId="0" fontId="24" fillId="9" borderId="51" xfId="0" applyFont="1" applyFill="1" applyBorder="1" applyAlignment="1" applyProtection="1">
      <alignment horizontal="left" vertical="center" wrapText="1"/>
    </xf>
    <xf numFmtId="0" fontId="24" fillId="9" borderId="50" xfId="0" applyFont="1" applyFill="1" applyBorder="1" applyAlignment="1" applyProtection="1">
      <alignment horizontal="left" vertical="center" wrapText="1"/>
    </xf>
    <xf numFmtId="0" fontId="24" fillId="9" borderId="52" xfId="0" applyFont="1" applyFill="1" applyBorder="1" applyAlignment="1" applyProtection="1">
      <alignment horizontal="left" vertical="center" wrapText="1"/>
    </xf>
    <xf numFmtId="0" fontId="116" fillId="0" borderId="0" xfId="0" applyFont="1" applyAlignment="1" applyProtection="1">
      <alignment horizontal="left"/>
    </xf>
    <xf numFmtId="0" fontId="24" fillId="9" borderId="0" xfId="0" applyFont="1" applyFill="1" applyBorder="1" applyAlignment="1" applyProtection="1">
      <alignment horizontal="left"/>
    </xf>
    <xf numFmtId="0" fontId="24" fillId="9" borderId="0" xfId="0" applyFont="1" applyFill="1" applyBorder="1" applyAlignment="1" applyProtection="1">
      <alignment horizontal="left" wrapText="1"/>
    </xf>
    <xf numFmtId="0" fontId="24" fillId="9" borderId="56" xfId="0" applyFont="1" applyFill="1" applyBorder="1" applyAlignment="1" applyProtection="1">
      <alignment horizontal="left"/>
    </xf>
    <xf numFmtId="0" fontId="24" fillId="9" borderId="0" xfId="0" applyFont="1" applyFill="1" applyAlignment="1">
      <alignment horizontal="center" vertical="center"/>
    </xf>
    <xf numFmtId="0" fontId="0" fillId="2" borderId="0" xfId="0" applyFont="1" applyFill="1" applyAlignment="1">
      <alignment vertical="center" wrapText="1"/>
    </xf>
    <xf numFmtId="0" fontId="18" fillId="2" borderId="0" xfId="0" applyFont="1" applyFill="1" applyAlignment="1">
      <alignment vertical="center" wrapText="1"/>
    </xf>
    <xf numFmtId="0" fontId="115" fillId="11" borderId="0" xfId="0" applyFont="1" applyFill="1" applyAlignment="1">
      <alignment horizontal="center" vertical="center" wrapText="1"/>
    </xf>
    <xf numFmtId="0" fontId="114" fillId="0" borderId="0" xfId="0" applyFont="1" applyFill="1" applyAlignment="1">
      <alignment horizontal="left" vertical="center" wrapText="1"/>
    </xf>
  </cellXfs>
  <cellStyles count="5726">
    <cellStyle name="Body" xfId="5695" xr:uid="{00000000-0005-0000-0000-000000000000}"/>
    <cellStyle name="C1" xfId="46" xr:uid="{00000000-0005-0000-0000-000001000000}"/>
    <cellStyle name="Comma 2" xfId="3" xr:uid="{00000000-0005-0000-0000-000002000000}"/>
    <cellStyle name="Comma 2 2" xfId="5696" xr:uid="{00000000-0005-0000-0000-000003000000}"/>
    <cellStyle name="Comma 3" xfId="82" xr:uid="{00000000-0005-0000-0000-000004000000}"/>
    <cellStyle name="Comma 4" xfId="2" xr:uid="{00000000-0005-0000-0000-000005000000}"/>
    <cellStyle name="Curren - Style2" xfId="4" xr:uid="{00000000-0005-0000-0000-000006000000}"/>
    <cellStyle name="Currency [0] 2" xfId="6" xr:uid="{00000000-0005-0000-0000-000007000000}"/>
    <cellStyle name="Currency [0] 2 2" xfId="7" xr:uid="{00000000-0005-0000-0000-000008000000}"/>
    <cellStyle name="Currency [0] 3" xfId="84" xr:uid="{00000000-0005-0000-0000-000009000000}"/>
    <cellStyle name="Currency 10" xfId="5685" xr:uid="{00000000-0005-0000-0000-00000A000000}"/>
    <cellStyle name="Currency 11" xfId="5709" xr:uid="{00000000-0005-0000-0000-00000B000000}"/>
    <cellStyle name="Currency 12" xfId="5713" xr:uid="{00000000-0005-0000-0000-00000C000000}"/>
    <cellStyle name="Currency 13" xfId="5716" xr:uid="{00000000-0005-0000-0000-00000D000000}"/>
    <cellStyle name="Currency 14" xfId="5720" xr:uid="{00000000-0005-0000-0000-00000E000000}"/>
    <cellStyle name="Currency 15" xfId="5722" xr:uid="{00000000-0005-0000-0000-00000F000000}"/>
    <cellStyle name="Currency 2" xfId="8" xr:uid="{00000000-0005-0000-0000-000010000000}"/>
    <cellStyle name="Currency 2 2" xfId="9" xr:uid="{00000000-0005-0000-0000-000011000000}"/>
    <cellStyle name="Currency 2 3" xfId="5697" xr:uid="{00000000-0005-0000-0000-000012000000}"/>
    <cellStyle name="Currency 3" xfId="83" xr:uid="{00000000-0005-0000-0000-000013000000}"/>
    <cellStyle name="Currency 4" xfId="98" xr:uid="{00000000-0005-0000-0000-000014000000}"/>
    <cellStyle name="Currency 5" xfId="81" xr:uid="{00000000-0005-0000-0000-000015000000}"/>
    <cellStyle name="Currency 5 2" xfId="156" xr:uid="{00000000-0005-0000-0000-000016000000}"/>
    <cellStyle name="Currency 5 2 2" xfId="631" xr:uid="{00000000-0005-0000-0000-000017000000}"/>
    <cellStyle name="Currency 5 2 2 2" xfId="1101" xr:uid="{00000000-0005-0000-0000-000018000000}"/>
    <cellStyle name="Currency 5 2 2 2 2" xfId="1215" xr:uid="{00000000-0005-0000-0000-000019000000}"/>
    <cellStyle name="Currency 5 2 2 2 3" xfId="3094" xr:uid="{00000000-0005-0000-0000-00001A000000}"/>
    <cellStyle name="Currency 5 2 2 3" xfId="1216" xr:uid="{00000000-0005-0000-0000-00001B000000}"/>
    <cellStyle name="Currency 5 2 2 3 2" xfId="3095" xr:uid="{00000000-0005-0000-0000-00001C000000}"/>
    <cellStyle name="Currency 5 2 2 3 3" xfId="3096" xr:uid="{00000000-0005-0000-0000-00001D000000}"/>
    <cellStyle name="Currency 5 2 2 4" xfId="1214" xr:uid="{00000000-0005-0000-0000-00001E000000}"/>
    <cellStyle name="Currency 5 2 2 5" xfId="3097" xr:uid="{00000000-0005-0000-0000-00001F000000}"/>
    <cellStyle name="Currency 5 2 3" xfId="395" xr:uid="{00000000-0005-0000-0000-000020000000}"/>
    <cellStyle name="Currency 5 2 3 2" xfId="1218" xr:uid="{00000000-0005-0000-0000-000021000000}"/>
    <cellStyle name="Currency 5 2 3 2 2" xfId="3098" xr:uid="{00000000-0005-0000-0000-000022000000}"/>
    <cellStyle name="Currency 5 2 3 2 3" xfId="3099" xr:uid="{00000000-0005-0000-0000-000023000000}"/>
    <cellStyle name="Currency 5 2 3 3" xfId="1217" xr:uid="{00000000-0005-0000-0000-000024000000}"/>
    <cellStyle name="Currency 5 2 3 4" xfId="3100" xr:uid="{00000000-0005-0000-0000-000025000000}"/>
    <cellStyle name="Currency 5 2 4" xfId="866" xr:uid="{00000000-0005-0000-0000-000026000000}"/>
    <cellStyle name="Currency 5 2 4 2" xfId="1219" xr:uid="{00000000-0005-0000-0000-000027000000}"/>
    <cellStyle name="Currency 5 2 4 3" xfId="3101" xr:uid="{00000000-0005-0000-0000-000028000000}"/>
    <cellStyle name="Currency 5 2 5" xfId="1220" xr:uid="{00000000-0005-0000-0000-000029000000}"/>
    <cellStyle name="Currency 5 2 5 2" xfId="3102" xr:uid="{00000000-0005-0000-0000-00002A000000}"/>
    <cellStyle name="Currency 5 2 5 3" xfId="3103" xr:uid="{00000000-0005-0000-0000-00002B000000}"/>
    <cellStyle name="Currency 5 2 6" xfId="1213" xr:uid="{00000000-0005-0000-0000-00002C000000}"/>
    <cellStyle name="Currency 5 2 7" xfId="3104" xr:uid="{00000000-0005-0000-0000-00002D000000}"/>
    <cellStyle name="Currency 5 3" xfId="562" xr:uid="{00000000-0005-0000-0000-00002E000000}"/>
    <cellStyle name="Currency 5 3 2" xfId="1032" xr:uid="{00000000-0005-0000-0000-00002F000000}"/>
    <cellStyle name="Currency 5 3 2 2" xfId="1222" xr:uid="{00000000-0005-0000-0000-000030000000}"/>
    <cellStyle name="Currency 5 3 2 3" xfId="3105" xr:uid="{00000000-0005-0000-0000-000031000000}"/>
    <cellStyle name="Currency 5 3 3" xfId="1223" xr:uid="{00000000-0005-0000-0000-000032000000}"/>
    <cellStyle name="Currency 5 3 3 2" xfId="3106" xr:uid="{00000000-0005-0000-0000-000033000000}"/>
    <cellStyle name="Currency 5 3 3 3" xfId="3107" xr:uid="{00000000-0005-0000-0000-000034000000}"/>
    <cellStyle name="Currency 5 3 4" xfId="1221" xr:uid="{00000000-0005-0000-0000-000035000000}"/>
    <cellStyle name="Currency 5 3 5" xfId="3108" xr:uid="{00000000-0005-0000-0000-000036000000}"/>
    <cellStyle name="Currency 5 4" xfId="326" xr:uid="{00000000-0005-0000-0000-000037000000}"/>
    <cellStyle name="Currency 5 4 2" xfId="1225" xr:uid="{00000000-0005-0000-0000-000038000000}"/>
    <cellStyle name="Currency 5 4 2 2" xfId="3109" xr:uid="{00000000-0005-0000-0000-000039000000}"/>
    <cellStyle name="Currency 5 4 2 3" xfId="3110" xr:uid="{00000000-0005-0000-0000-00003A000000}"/>
    <cellStyle name="Currency 5 4 3" xfId="1224" xr:uid="{00000000-0005-0000-0000-00003B000000}"/>
    <cellStyle name="Currency 5 4 4" xfId="3111" xr:uid="{00000000-0005-0000-0000-00003C000000}"/>
    <cellStyle name="Currency 5 5" xfId="797" xr:uid="{00000000-0005-0000-0000-00003D000000}"/>
    <cellStyle name="Currency 5 5 2" xfId="1226" xr:uid="{00000000-0005-0000-0000-00003E000000}"/>
    <cellStyle name="Currency 5 5 3" xfId="3112" xr:uid="{00000000-0005-0000-0000-00003F000000}"/>
    <cellStyle name="Currency 5 6" xfId="1227" xr:uid="{00000000-0005-0000-0000-000040000000}"/>
    <cellStyle name="Currency 5 6 2" xfId="3113" xr:uid="{00000000-0005-0000-0000-000041000000}"/>
    <cellStyle name="Currency 5 6 3" xfId="3114" xr:uid="{00000000-0005-0000-0000-000042000000}"/>
    <cellStyle name="Currency 5 7" xfId="1212" xr:uid="{00000000-0005-0000-0000-000043000000}"/>
    <cellStyle name="Currency 5 8" xfId="3115" xr:uid="{00000000-0005-0000-0000-000044000000}"/>
    <cellStyle name="Currency 6" xfId="96" xr:uid="{00000000-0005-0000-0000-000045000000}"/>
    <cellStyle name="Currency 6 2" xfId="167" xr:uid="{00000000-0005-0000-0000-000046000000}"/>
    <cellStyle name="Currency 6 2 2" xfId="642" xr:uid="{00000000-0005-0000-0000-000047000000}"/>
    <cellStyle name="Currency 6 2 2 2" xfId="1112" xr:uid="{00000000-0005-0000-0000-000048000000}"/>
    <cellStyle name="Currency 6 2 2 2 2" xfId="1231" xr:uid="{00000000-0005-0000-0000-000049000000}"/>
    <cellStyle name="Currency 6 2 2 2 3" xfId="3116" xr:uid="{00000000-0005-0000-0000-00004A000000}"/>
    <cellStyle name="Currency 6 2 2 3" xfId="1232" xr:uid="{00000000-0005-0000-0000-00004B000000}"/>
    <cellStyle name="Currency 6 2 2 3 2" xfId="3117" xr:uid="{00000000-0005-0000-0000-00004C000000}"/>
    <cellStyle name="Currency 6 2 2 3 3" xfId="3118" xr:uid="{00000000-0005-0000-0000-00004D000000}"/>
    <cellStyle name="Currency 6 2 2 4" xfId="1230" xr:uid="{00000000-0005-0000-0000-00004E000000}"/>
    <cellStyle name="Currency 6 2 2 5" xfId="3119" xr:uid="{00000000-0005-0000-0000-00004F000000}"/>
    <cellStyle name="Currency 6 2 3" xfId="406" xr:uid="{00000000-0005-0000-0000-000050000000}"/>
    <cellStyle name="Currency 6 2 3 2" xfId="1234" xr:uid="{00000000-0005-0000-0000-000051000000}"/>
    <cellStyle name="Currency 6 2 3 2 2" xfId="3120" xr:uid="{00000000-0005-0000-0000-000052000000}"/>
    <cellStyle name="Currency 6 2 3 2 3" xfId="3121" xr:uid="{00000000-0005-0000-0000-000053000000}"/>
    <cellStyle name="Currency 6 2 3 3" xfId="1233" xr:uid="{00000000-0005-0000-0000-000054000000}"/>
    <cellStyle name="Currency 6 2 3 4" xfId="3122" xr:uid="{00000000-0005-0000-0000-000055000000}"/>
    <cellStyle name="Currency 6 2 4" xfId="877" xr:uid="{00000000-0005-0000-0000-000056000000}"/>
    <cellStyle name="Currency 6 2 4 2" xfId="1235" xr:uid="{00000000-0005-0000-0000-000057000000}"/>
    <cellStyle name="Currency 6 2 4 3" xfId="3123" xr:uid="{00000000-0005-0000-0000-000058000000}"/>
    <cellStyle name="Currency 6 2 5" xfId="1236" xr:uid="{00000000-0005-0000-0000-000059000000}"/>
    <cellStyle name="Currency 6 2 5 2" xfId="3124" xr:uid="{00000000-0005-0000-0000-00005A000000}"/>
    <cellStyle name="Currency 6 2 5 3" xfId="3125" xr:uid="{00000000-0005-0000-0000-00005B000000}"/>
    <cellStyle name="Currency 6 2 6" xfId="1229" xr:uid="{00000000-0005-0000-0000-00005C000000}"/>
    <cellStyle name="Currency 6 2 7" xfId="3126" xr:uid="{00000000-0005-0000-0000-00005D000000}"/>
    <cellStyle name="Currency 6 3" xfId="573" xr:uid="{00000000-0005-0000-0000-00005E000000}"/>
    <cellStyle name="Currency 6 3 2" xfId="1043" xr:uid="{00000000-0005-0000-0000-00005F000000}"/>
    <cellStyle name="Currency 6 3 2 2" xfId="1238" xr:uid="{00000000-0005-0000-0000-000060000000}"/>
    <cellStyle name="Currency 6 3 2 3" xfId="3127" xr:uid="{00000000-0005-0000-0000-000061000000}"/>
    <cellStyle name="Currency 6 3 3" xfId="1239" xr:uid="{00000000-0005-0000-0000-000062000000}"/>
    <cellStyle name="Currency 6 3 3 2" xfId="3128" xr:uid="{00000000-0005-0000-0000-000063000000}"/>
    <cellStyle name="Currency 6 3 3 3" xfId="3129" xr:uid="{00000000-0005-0000-0000-000064000000}"/>
    <cellStyle name="Currency 6 3 4" xfId="1237" xr:uid="{00000000-0005-0000-0000-000065000000}"/>
    <cellStyle name="Currency 6 3 5" xfId="3130" xr:uid="{00000000-0005-0000-0000-000066000000}"/>
    <cellStyle name="Currency 6 4" xfId="337" xr:uid="{00000000-0005-0000-0000-000067000000}"/>
    <cellStyle name="Currency 6 4 2" xfId="1241" xr:uid="{00000000-0005-0000-0000-000068000000}"/>
    <cellStyle name="Currency 6 4 2 2" xfId="3131" xr:uid="{00000000-0005-0000-0000-000069000000}"/>
    <cellStyle name="Currency 6 4 2 3" xfId="3132" xr:uid="{00000000-0005-0000-0000-00006A000000}"/>
    <cellStyle name="Currency 6 4 3" xfId="1240" xr:uid="{00000000-0005-0000-0000-00006B000000}"/>
    <cellStyle name="Currency 6 4 4" xfId="3133" xr:uid="{00000000-0005-0000-0000-00006C000000}"/>
    <cellStyle name="Currency 6 5" xfId="808" xr:uid="{00000000-0005-0000-0000-00006D000000}"/>
    <cellStyle name="Currency 6 5 2" xfId="1242" xr:uid="{00000000-0005-0000-0000-00006E000000}"/>
    <cellStyle name="Currency 6 5 3" xfId="3134" xr:uid="{00000000-0005-0000-0000-00006F000000}"/>
    <cellStyle name="Currency 6 6" xfId="1243" xr:uid="{00000000-0005-0000-0000-000070000000}"/>
    <cellStyle name="Currency 6 6 2" xfId="3135" xr:uid="{00000000-0005-0000-0000-000071000000}"/>
    <cellStyle name="Currency 6 6 3" xfId="3136" xr:uid="{00000000-0005-0000-0000-000072000000}"/>
    <cellStyle name="Currency 6 7" xfId="1228" xr:uid="{00000000-0005-0000-0000-000073000000}"/>
    <cellStyle name="Currency 6 8" xfId="3137" xr:uid="{00000000-0005-0000-0000-000074000000}"/>
    <cellStyle name="Currency 7" xfId="5" xr:uid="{00000000-0005-0000-0000-000075000000}"/>
    <cellStyle name="Currency 8" xfId="5683" xr:uid="{00000000-0005-0000-0000-000076000000}"/>
    <cellStyle name="Currency 9" xfId="5686" xr:uid="{00000000-0005-0000-0000-000077000000}"/>
    <cellStyle name="DATE" xfId="5698" xr:uid="{00000000-0005-0000-0000-000078000000}"/>
    <cellStyle name="Euro" xfId="5699" xr:uid="{00000000-0005-0000-0000-000079000000}"/>
    <cellStyle name="FORMULA" xfId="5700" xr:uid="{00000000-0005-0000-0000-00007A000000}"/>
    <cellStyle name="Grey" xfId="5687" xr:uid="{00000000-0005-0000-0000-00007B000000}"/>
    <cellStyle name="Header1" xfId="5688" xr:uid="{00000000-0005-0000-0000-00007C000000}"/>
    <cellStyle name="Header2" xfId="5689" xr:uid="{00000000-0005-0000-0000-00007D000000}"/>
    <cellStyle name="HIDE" xfId="5701" xr:uid="{00000000-0005-0000-0000-00007E000000}"/>
    <cellStyle name="Hyperlink" xfId="5724" builtinId="8"/>
    <cellStyle name="Hyperlink 2" xfId="10" xr:uid="{00000000-0005-0000-0000-000080000000}"/>
    <cellStyle name="Hyperlink 3" xfId="49" xr:uid="{00000000-0005-0000-0000-000081000000}"/>
    <cellStyle name="Input [yellow]" xfId="5690" xr:uid="{00000000-0005-0000-0000-000082000000}"/>
    <cellStyle name="Jack" xfId="11" xr:uid="{00000000-0005-0000-0000-000083000000}"/>
    <cellStyle name="Jack Number Format" xfId="12" xr:uid="{00000000-0005-0000-0000-000084000000}"/>
    <cellStyle name="Jack's Number Format" xfId="13" xr:uid="{00000000-0005-0000-0000-000085000000}"/>
    <cellStyle name="LINK" xfId="5702" xr:uid="{00000000-0005-0000-0000-000086000000}"/>
    <cellStyle name="no dec" xfId="5703" xr:uid="{00000000-0005-0000-0000-000087000000}"/>
    <cellStyle name="Nor@„l_IRRSENS" xfId="5704" xr:uid="{00000000-0005-0000-0000-000088000000}"/>
    <cellStyle name="Normal" xfId="0" builtinId="0"/>
    <cellStyle name="Normal - Style1" xfId="5691" xr:uid="{00000000-0005-0000-0000-00008A000000}"/>
    <cellStyle name="Normal 10" xfId="48" xr:uid="{00000000-0005-0000-0000-00008B000000}"/>
    <cellStyle name="Normal 10 10" xfId="1245" xr:uid="{00000000-0005-0000-0000-00008C000000}"/>
    <cellStyle name="Normal 10 10 2" xfId="3138" xr:uid="{00000000-0005-0000-0000-00008D000000}"/>
    <cellStyle name="Normal 10 10 3" xfId="3139" xr:uid="{00000000-0005-0000-0000-00008E000000}"/>
    <cellStyle name="Normal 10 11" xfId="1244" xr:uid="{00000000-0005-0000-0000-00008F000000}"/>
    <cellStyle name="Normal 10 12" xfId="3140" xr:uid="{00000000-0005-0000-0000-000090000000}"/>
    <cellStyle name="Normal 10 2" xfId="77" xr:uid="{00000000-0005-0000-0000-000091000000}"/>
    <cellStyle name="Normal 10 2 10" xfId="3141" xr:uid="{00000000-0005-0000-0000-000092000000}"/>
    <cellStyle name="Normal 10 2 2" xfId="172" xr:uid="{00000000-0005-0000-0000-000093000000}"/>
    <cellStyle name="Normal 10 2 2 2" xfId="647" xr:uid="{00000000-0005-0000-0000-000094000000}"/>
    <cellStyle name="Normal 10 2 2 2 2" xfId="1117" xr:uid="{00000000-0005-0000-0000-000095000000}"/>
    <cellStyle name="Normal 10 2 2 2 2 2" xfId="1249" xr:uid="{00000000-0005-0000-0000-000096000000}"/>
    <cellStyle name="Normal 10 2 2 2 2 3" xfId="3142" xr:uid="{00000000-0005-0000-0000-000097000000}"/>
    <cellStyle name="Normal 10 2 2 2 3" xfId="1250" xr:uid="{00000000-0005-0000-0000-000098000000}"/>
    <cellStyle name="Normal 10 2 2 2 3 2" xfId="3143" xr:uid="{00000000-0005-0000-0000-000099000000}"/>
    <cellStyle name="Normal 10 2 2 2 3 3" xfId="3144" xr:uid="{00000000-0005-0000-0000-00009A000000}"/>
    <cellStyle name="Normal 10 2 2 2 4" xfId="1248" xr:uid="{00000000-0005-0000-0000-00009B000000}"/>
    <cellStyle name="Normal 10 2 2 2 5" xfId="3145" xr:uid="{00000000-0005-0000-0000-00009C000000}"/>
    <cellStyle name="Normal 10 2 2 3" xfId="411" xr:uid="{00000000-0005-0000-0000-00009D000000}"/>
    <cellStyle name="Normal 10 2 2 3 2" xfId="1252" xr:uid="{00000000-0005-0000-0000-00009E000000}"/>
    <cellStyle name="Normal 10 2 2 3 2 2" xfId="3146" xr:uid="{00000000-0005-0000-0000-00009F000000}"/>
    <cellStyle name="Normal 10 2 2 3 2 3" xfId="3147" xr:uid="{00000000-0005-0000-0000-0000A0000000}"/>
    <cellStyle name="Normal 10 2 2 3 3" xfId="1251" xr:uid="{00000000-0005-0000-0000-0000A1000000}"/>
    <cellStyle name="Normal 10 2 2 3 4" xfId="3148" xr:uid="{00000000-0005-0000-0000-0000A2000000}"/>
    <cellStyle name="Normal 10 2 2 4" xfId="882" xr:uid="{00000000-0005-0000-0000-0000A3000000}"/>
    <cellStyle name="Normal 10 2 2 4 2" xfId="1253" xr:uid="{00000000-0005-0000-0000-0000A4000000}"/>
    <cellStyle name="Normal 10 2 2 4 3" xfId="3149" xr:uid="{00000000-0005-0000-0000-0000A5000000}"/>
    <cellStyle name="Normal 10 2 2 5" xfId="1254" xr:uid="{00000000-0005-0000-0000-0000A6000000}"/>
    <cellStyle name="Normal 10 2 2 5 2" xfId="3150" xr:uid="{00000000-0005-0000-0000-0000A7000000}"/>
    <cellStyle name="Normal 10 2 2 5 3" xfId="3151" xr:uid="{00000000-0005-0000-0000-0000A8000000}"/>
    <cellStyle name="Normal 10 2 2 6" xfId="1247" xr:uid="{00000000-0005-0000-0000-0000A9000000}"/>
    <cellStyle name="Normal 10 2 2 7" xfId="3152" xr:uid="{00000000-0005-0000-0000-0000AA000000}"/>
    <cellStyle name="Normal 10 2 3" xfId="173" xr:uid="{00000000-0005-0000-0000-0000AB000000}"/>
    <cellStyle name="Normal 10 2 3 2" xfId="648" xr:uid="{00000000-0005-0000-0000-0000AC000000}"/>
    <cellStyle name="Normal 10 2 3 2 2" xfId="1118" xr:uid="{00000000-0005-0000-0000-0000AD000000}"/>
    <cellStyle name="Normal 10 2 3 2 2 2" xfId="1257" xr:uid="{00000000-0005-0000-0000-0000AE000000}"/>
    <cellStyle name="Normal 10 2 3 2 2 3" xfId="3153" xr:uid="{00000000-0005-0000-0000-0000AF000000}"/>
    <cellStyle name="Normal 10 2 3 2 3" xfId="1258" xr:uid="{00000000-0005-0000-0000-0000B0000000}"/>
    <cellStyle name="Normal 10 2 3 2 3 2" xfId="3154" xr:uid="{00000000-0005-0000-0000-0000B1000000}"/>
    <cellStyle name="Normal 10 2 3 2 3 3" xfId="3155" xr:uid="{00000000-0005-0000-0000-0000B2000000}"/>
    <cellStyle name="Normal 10 2 3 2 4" xfId="1256" xr:uid="{00000000-0005-0000-0000-0000B3000000}"/>
    <cellStyle name="Normal 10 2 3 2 5" xfId="3156" xr:uid="{00000000-0005-0000-0000-0000B4000000}"/>
    <cellStyle name="Normal 10 2 3 3" xfId="412" xr:uid="{00000000-0005-0000-0000-0000B5000000}"/>
    <cellStyle name="Normal 10 2 3 3 2" xfId="1260" xr:uid="{00000000-0005-0000-0000-0000B6000000}"/>
    <cellStyle name="Normal 10 2 3 3 2 2" xfId="3157" xr:uid="{00000000-0005-0000-0000-0000B7000000}"/>
    <cellStyle name="Normal 10 2 3 3 2 3" xfId="3158" xr:uid="{00000000-0005-0000-0000-0000B8000000}"/>
    <cellStyle name="Normal 10 2 3 3 3" xfId="1259" xr:uid="{00000000-0005-0000-0000-0000B9000000}"/>
    <cellStyle name="Normal 10 2 3 3 4" xfId="3159" xr:uid="{00000000-0005-0000-0000-0000BA000000}"/>
    <cellStyle name="Normal 10 2 3 4" xfId="883" xr:uid="{00000000-0005-0000-0000-0000BB000000}"/>
    <cellStyle name="Normal 10 2 3 4 2" xfId="1261" xr:uid="{00000000-0005-0000-0000-0000BC000000}"/>
    <cellStyle name="Normal 10 2 3 4 3" xfId="3160" xr:uid="{00000000-0005-0000-0000-0000BD000000}"/>
    <cellStyle name="Normal 10 2 3 5" xfId="1262" xr:uid="{00000000-0005-0000-0000-0000BE000000}"/>
    <cellStyle name="Normal 10 2 3 5 2" xfId="3161" xr:uid="{00000000-0005-0000-0000-0000BF000000}"/>
    <cellStyle name="Normal 10 2 3 5 3" xfId="3162" xr:uid="{00000000-0005-0000-0000-0000C0000000}"/>
    <cellStyle name="Normal 10 2 3 6" xfId="1255" xr:uid="{00000000-0005-0000-0000-0000C1000000}"/>
    <cellStyle name="Normal 10 2 3 7" xfId="3163" xr:uid="{00000000-0005-0000-0000-0000C2000000}"/>
    <cellStyle name="Normal 10 2 4" xfId="152" xr:uid="{00000000-0005-0000-0000-0000C3000000}"/>
    <cellStyle name="Normal 10 2 4 2" xfId="627" xr:uid="{00000000-0005-0000-0000-0000C4000000}"/>
    <cellStyle name="Normal 10 2 4 2 2" xfId="1097" xr:uid="{00000000-0005-0000-0000-0000C5000000}"/>
    <cellStyle name="Normal 10 2 4 2 2 2" xfId="1265" xr:uid="{00000000-0005-0000-0000-0000C6000000}"/>
    <cellStyle name="Normal 10 2 4 2 2 3" xfId="3164" xr:uid="{00000000-0005-0000-0000-0000C7000000}"/>
    <cellStyle name="Normal 10 2 4 2 3" xfId="1266" xr:uid="{00000000-0005-0000-0000-0000C8000000}"/>
    <cellStyle name="Normal 10 2 4 2 3 2" xfId="3165" xr:uid="{00000000-0005-0000-0000-0000C9000000}"/>
    <cellStyle name="Normal 10 2 4 2 3 3" xfId="3166" xr:uid="{00000000-0005-0000-0000-0000CA000000}"/>
    <cellStyle name="Normal 10 2 4 2 4" xfId="1264" xr:uid="{00000000-0005-0000-0000-0000CB000000}"/>
    <cellStyle name="Normal 10 2 4 2 5" xfId="3167" xr:uid="{00000000-0005-0000-0000-0000CC000000}"/>
    <cellStyle name="Normal 10 2 4 3" xfId="391" xr:uid="{00000000-0005-0000-0000-0000CD000000}"/>
    <cellStyle name="Normal 10 2 4 3 2" xfId="1268" xr:uid="{00000000-0005-0000-0000-0000CE000000}"/>
    <cellStyle name="Normal 10 2 4 3 2 2" xfId="3168" xr:uid="{00000000-0005-0000-0000-0000CF000000}"/>
    <cellStyle name="Normal 10 2 4 3 2 3" xfId="3169" xr:uid="{00000000-0005-0000-0000-0000D0000000}"/>
    <cellStyle name="Normal 10 2 4 3 3" xfId="1267" xr:uid="{00000000-0005-0000-0000-0000D1000000}"/>
    <cellStyle name="Normal 10 2 4 3 4" xfId="3170" xr:uid="{00000000-0005-0000-0000-0000D2000000}"/>
    <cellStyle name="Normal 10 2 4 4" xfId="862" xr:uid="{00000000-0005-0000-0000-0000D3000000}"/>
    <cellStyle name="Normal 10 2 4 4 2" xfId="1269" xr:uid="{00000000-0005-0000-0000-0000D4000000}"/>
    <cellStyle name="Normal 10 2 4 4 3" xfId="3171" xr:uid="{00000000-0005-0000-0000-0000D5000000}"/>
    <cellStyle name="Normal 10 2 4 5" xfId="1270" xr:uid="{00000000-0005-0000-0000-0000D6000000}"/>
    <cellStyle name="Normal 10 2 4 5 2" xfId="3172" xr:uid="{00000000-0005-0000-0000-0000D7000000}"/>
    <cellStyle name="Normal 10 2 4 5 3" xfId="3173" xr:uid="{00000000-0005-0000-0000-0000D8000000}"/>
    <cellStyle name="Normal 10 2 4 6" xfId="1263" xr:uid="{00000000-0005-0000-0000-0000D9000000}"/>
    <cellStyle name="Normal 10 2 4 7" xfId="3174" xr:uid="{00000000-0005-0000-0000-0000DA000000}"/>
    <cellStyle name="Normal 10 2 5" xfId="558" xr:uid="{00000000-0005-0000-0000-0000DB000000}"/>
    <cellStyle name="Normal 10 2 5 2" xfId="1028" xr:uid="{00000000-0005-0000-0000-0000DC000000}"/>
    <cellStyle name="Normal 10 2 5 2 2" xfId="1272" xr:uid="{00000000-0005-0000-0000-0000DD000000}"/>
    <cellStyle name="Normal 10 2 5 2 3" xfId="3175" xr:uid="{00000000-0005-0000-0000-0000DE000000}"/>
    <cellStyle name="Normal 10 2 5 3" xfId="1273" xr:uid="{00000000-0005-0000-0000-0000DF000000}"/>
    <cellStyle name="Normal 10 2 5 3 2" xfId="3176" xr:uid="{00000000-0005-0000-0000-0000E0000000}"/>
    <cellStyle name="Normal 10 2 5 3 3" xfId="3177" xr:uid="{00000000-0005-0000-0000-0000E1000000}"/>
    <cellStyle name="Normal 10 2 5 4" xfId="1271" xr:uid="{00000000-0005-0000-0000-0000E2000000}"/>
    <cellStyle name="Normal 10 2 5 5" xfId="3178" xr:uid="{00000000-0005-0000-0000-0000E3000000}"/>
    <cellStyle name="Normal 10 2 6" xfId="322" xr:uid="{00000000-0005-0000-0000-0000E4000000}"/>
    <cellStyle name="Normal 10 2 6 2" xfId="1275" xr:uid="{00000000-0005-0000-0000-0000E5000000}"/>
    <cellStyle name="Normal 10 2 6 2 2" xfId="3179" xr:uid="{00000000-0005-0000-0000-0000E6000000}"/>
    <cellStyle name="Normal 10 2 6 2 3" xfId="3180" xr:uid="{00000000-0005-0000-0000-0000E7000000}"/>
    <cellStyle name="Normal 10 2 6 3" xfId="1274" xr:uid="{00000000-0005-0000-0000-0000E8000000}"/>
    <cellStyle name="Normal 10 2 6 4" xfId="3181" xr:uid="{00000000-0005-0000-0000-0000E9000000}"/>
    <cellStyle name="Normal 10 2 7" xfId="793" xr:uid="{00000000-0005-0000-0000-0000EA000000}"/>
    <cellStyle name="Normal 10 2 7 2" xfId="1276" xr:uid="{00000000-0005-0000-0000-0000EB000000}"/>
    <cellStyle name="Normal 10 2 7 3" xfId="3182" xr:uid="{00000000-0005-0000-0000-0000EC000000}"/>
    <cellStyle name="Normal 10 2 8" xfId="1277" xr:uid="{00000000-0005-0000-0000-0000ED000000}"/>
    <cellStyle name="Normal 10 2 8 2" xfId="3183" xr:uid="{00000000-0005-0000-0000-0000EE000000}"/>
    <cellStyle name="Normal 10 2 8 3" xfId="3184" xr:uid="{00000000-0005-0000-0000-0000EF000000}"/>
    <cellStyle name="Normal 10 2 9" xfId="1246" xr:uid="{00000000-0005-0000-0000-0000F0000000}"/>
    <cellStyle name="Normal 10 3" xfId="99" xr:uid="{00000000-0005-0000-0000-0000F1000000}"/>
    <cellStyle name="Normal 10 3 2" xfId="170" xr:uid="{00000000-0005-0000-0000-0000F2000000}"/>
    <cellStyle name="Normal 10 3 2 2" xfId="645" xr:uid="{00000000-0005-0000-0000-0000F3000000}"/>
    <cellStyle name="Normal 10 3 2 2 2" xfId="1115" xr:uid="{00000000-0005-0000-0000-0000F4000000}"/>
    <cellStyle name="Normal 10 3 2 2 2 2" xfId="1281" xr:uid="{00000000-0005-0000-0000-0000F5000000}"/>
    <cellStyle name="Normal 10 3 2 2 2 3" xfId="3185" xr:uid="{00000000-0005-0000-0000-0000F6000000}"/>
    <cellStyle name="Normal 10 3 2 2 3" xfId="1282" xr:uid="{00000000-0005-0000-0000-0000F7000000}"/>
    <cellStyle name="Normal 10 3 2 2 3 2" xfId="3186" xr:uid="{00000000-0005-0000-0000-0000F8000000}"/>
    <cellStyle name="Normal 10 3 2 2 3 3" xfId="3187" xr:uid="{00000000-0005-0000-0000-0000F9000000}"/>
    <cellStyle name="Normal 10 3 2 2 4" xfId="1280" xr:uid="{00000000-0005-0000-0000-0000FA000000}"/>
    <cellStyle name="Normal 10 3 2 2 5" xfId="3188" xr:uid="{00000000-0005-0000-0000-0000FB000000}"/>
    <cellStyle name="Normal 10 3 2 3" xfId="409" xr:uid="{00000000-0005-0000-0000-0000FC000000}"/>
    <cellStyle name="Normal 10 3 2 3 2" xfId="1284" xr:uid="{00000000-0005-0000-0000-0000FD000000}"/>
    <cellStyle name="Normal 10 3 2 3 2 2" xfId="3189" xr:uid="{00000000-0005-0000-0000-0000FE000000}"/>
    <cellStyle name="Normal 10 3 2 3 2 3" xfId="3190" xr:uid="{00000000-0005-0000-0000-0000FF000000}"/>
    <cellStyle name="Normal 10 3 2 3 3" xfId="1283" xr:uid="{00000000-0005-0000-0000-000000010000}"/>
    <cellStyle name="Normal 10 3 2 3 4" xfId="3191" xr:uid="{00000000-0005-0000-0000-000001010000}"/>
    <cellStyle name="Normal 10 3 2 4" xfId="880" xr:uid="{00000000-0005-0000-0000-000002010000}"/>
    <cellStyle name="Normal 10 3 2 4 2" xfId="1285" xr:uid="{00000000-0005-0000-0000-000003010000}"/>
    <cellStyle name="Normal 10 3 2 4 3" xfId="3192" xr:uid="{00000000-0005-0000-0000-000004010000}"/>
    <cellStyle name="Normal 10 3 2 5" xfId="1286" xr:uid="{00000000-0005-0000-0000-000005010000}"/>
    <cellStyle name="Normal 10 3 2 5 2" xfId="3193" xr:uid="{00000000-0005-0000-0000-000006010000}"/>
    <cellStyle name="Normal 10 3 2 5 3" xfId="3194" xr:uid="{00000000-0005-0000-0000-000007010000}"/>
    <cellStyle name="Normal 10 3 2 6" xfId="1279" xr:uid="{00000000-0005-0000-0000-000008010000}"/>
    <cellStyle name="Normal 10 3 2 7" xfId="3195" xr:uid="{00000000-0005-0000-0000-000009010000}"/>
    <cellStyle name="Normal 10 3 3" xfId="168" xr:uid="{00000000-0005-0000-0000-00000A010000}"/>
    <cellStyle name="Normal 10 3 3 2" xfId="643" xr:uid="{00000000-0005-0000-0000-00000B010000}"/>
    <cellStyle name="Normal 10 3 3 2 2" xfId="1113" xr:uid="{00000000-0005-0000-0000-00000C010000}"/>
    <cellStyle name="Normal 10 3 3 2 2 2" xfId="1289" xr:uid="{00000000-0005-0000-0000-00000D010000}"/>
    <cellStyle name="Normal 10 3 3 2 2 3" xfId="3196" xr:uid="{00000000-0005-0000-0000-00000E010000}"/>
    <cellStyle name="Normal 10 3 3 2 3" xfId="1290" xr:uid="{00000000-0005-0000-0000-00000F010000}"/>
    <cellStyle name="Normal 10 3 3 2 3 2" xfId="3197" xr:uid="{00000000-0005-0000-0000-000010010000}"/>
    <cellStyle name="Normal 10 3 3 2 3 3" xfId="3198" xr:uid="{00000000-0005-0000-0000-000011010000}"/>
    <cellStyle name="Normal 10 3 3 2 4" xfId="1288" xr:uid="{00000000-0005-0000-0000-000012010000}"/>
    <cellStyle name="Normal 10 3 3 2 5" xfId="3199" xr:uid="{00000000-0005-0000-0000-000013010000}"/>
    <cellStyle name="Normal 10 3 3 3" xfId="266" xr:uid="{00000000-0005-0000-0000-000014010000}"/>
    <cellStyle name="Normal 10 3 3 3 2" xfId="741" xr:uid="{00000000-0005-0000-0000-000015010000}"/>
    <cellStyle name="Normal 10 3 3 3 2 2" xfId="1211" xr:uid="{00000000-0005-0000-0000-000016010000}"/>
    <cellStyle name="Normal 10 3 3 3 2 2 2" xfId="1293" xr:uid="{00000000-0005-0000-0000-000017010000}"/>
    <cellStyle name="Normal 10 3 3 3 2 2 3" xfId="3200" xr:uid="{00000000-0005-0000-0000-000018010000}"/>
    <cellStyle name="Normal 10 3 3 3 2 3" xfId="1294" xr:uid="{00000000-0005-0000-0000-000019010000}"/>
    <cellStyle name="Normal 10 3 3 3 2 3 2" xfId="3201" xr:uid="{00000000-0005-0000-0000-00001A010000}"/>
    <cellStyle name="Normal 10 3 3 3 2 3 3" xfId="3202" xr:uid="{00000000-0005-0000-0000-00001B010000}"/>
    <cellStyle name="Normal 10 3 3 3 2 4" xfId="1292" xr:uid="{00000000-0005-0000-0000-00001C010000}"/>
    <cellStyle name="Normal 10 3 3 3 2 5" xfId="3203" xr:uid="{00000000-0005-0000-0000-00001D010000}"/>
    <cellStyle name="Normal 10 3 3 3 3" xfId="505" xr:uid="{00000000-0005-0000-0000-00001E010000}"/>
    <cellStyle name="Normal 10 3 3 3 3 2" xfId="1296" xr:uid="{00000000-0005-0000-0000-00001F010000}"/>
    <cellStyle name="Normal 10 3 3 3 3 2 2" xfId="3204" xr:uid="{00000000-0005-0000-0000-000020010000}"/>
    <cellStyle name="Normal 10 3 3 3 3 2 3" xfId="3205" xr:uid="{00000000-0005-0000-0000-000021010000}"/>
    <cellStyle name="Normal 10 3 3 3 3 3" xfId="1295" xr:uid="{00000000-0005-0000-0000-000022010000}"/>
    <cellStyle name="Normal 10 3 3 3 3 4" xfId="3206" xr:uid="{00000000-0005-0000-0000-000023010000}"/>
    <cellStyle name="Normal 10 3 3 3 4" xfId="976" xr:uid="{00000000-0005-0000-0000-000024010000}"/>
    <cellStyle name="Normal 10 3 3 3 4 2" xfId="1297" xr:uid="{00000000-0005-0000-0000-000025010000}"/>
    <cellStyle name="Normal 10 3 3 3 4 3" xfId="3207" xr:uid="{00000000-0005-0000-0000-000026010000}"/>
    <cellStyle name="Normal 10 3 3 3 5" xfId="1298" xr:uid="{00000000-0005-0000-0000-000027010000}"/>
    <cellStyle name="Normal 10 3 3 3 5 2" xfId="3208" xr:uid="{00000000-0005-0000-0000-000028010000}"/>
    <cellStyle name="Normal 10 3 3 3 5 3" xfId="3209" xr:uid="{00000000-0005-0000-0000-000029010000}"/>
    <cellStyle name="Normal 10 3 3 3 6" xfId="1291" xr:uid="{00000000-0005-0000-0000-00002A010000}"/>
    <cellStyle name="Normal 10 3 3 3 7" xfId="3210" xr:uid="{00000000-0005-0000-0000-00002B010000}"/>
    <cellStyle name="Normal 10 3 3 4" xfId="407" xr:uid="{00000000-0005-0000-0000-00002C010000}"/>
    <cellStyle name="Normal 10 3 3 4 2" xfId="1300" xr:uid="{00000000-0005-0000-0000-00002D010000}"/>
    <cellStyle name="Normal 10 3 3 4 2 2" xfId="3211" xr:uid="{00000000-0005-0000-0000-00002E010000}"/>
    <cellStyle name="Normal 10 3 3 4 2 3" xfId="3212" xr:uid="{00000000-0005-0000-0000-00002F010000}"/>
    <cellStyle name="Normal 10 3 3 4 3" xfId="1299" xr:uid="{00000000-0005-0000-0000-000030010000}"/>
    <cellStyle name="Normal 10 3 3 4 4" xfId="3213" xr:uid="{00000000-0005-0000-0000-000031010000}"/>
    <cellStyle name="Normal 10 3 3 5" xfId="878" xr:uid="{00000000-0005-0000-0000-000032010000}"/>
    <cellStyle name="Normal 10 3 3 5 2" xfId="1301" xr:uid="{00000000-0005-0000-0000-000033010000}"/>
    <cellStyle name="Normal 10 3 3 5 3" xfId="3214" xr:uid="{00000000-0005-0000-0000-000034010000}"/>
    <cellStyle name="Normal 10 3 3 6" xfId="1302" xr:uid="{00000000-0005-0000-0000-000035010000}"/>
    <cellStyle name="Normal 10 3 3 6 2" xfId="3215" xr:uid="{00000000-0005-0000-0000-000036010000}"/>
    <cellStyle name="Normal 10 3 3 6 3" xfId="3216" xr:uid="{00000000-0005-0000-0000-000037010000}"/>
    <cellStyle name="Normal 10 3 3 7" xfId="1287" xr:uid="{00000000-0005-0000-0000-000038010000}"/>
    <cellStyle name="Normal 10 3 3 8" xfId="3217" xr:uid="{00000000-0005-0000-0000-000039010000}"/>
    <cellStyle name="Normal 10 3 4" xfId="574" xr:uid="{00000000-0005-0000-0000-00003A010000}"/>
    <cellStyle name="Normal 10 3 4 2" xfId="1044" xr:uid="{00000000-0005-0000-0000-00003B010000}"/>
    <cellStyle name="Normal 10 3 4 2 2" xfId="1304" xr:uid="{00000000-0005-0000-0000-00003C010000}"/>
    <cellStyle name="Normal 10 3 4 2 3" xfId="3218" xr:uid="{00000000-0005-0000-0000-00003D010000}"/>
    <cellStyle name="Normal 10 3 4 3" xfId="1305" xr:uid="{00000000-0005-0000-0000-00003E010000}"/>
    <cellStyle name="Normal 10 3 4 3 2" xfId="3219" xr:uid="{00000000-0005-0000-0000-00003F010000}"/>
    <cellStyle name="Normal 10 3 4 3 3" xfId="3220" xr:uid="{00000000-0005-0000-0000-000040010000}"/>
    <cellStyle name="Normal 10 3 4 4" xfId="1303" xr:uid="{00000000-0005-0000-0000-000041010000}"/>
    <cellStyle name="Normal 10 3 4 5" xfId="3221" xr:uid="{00000000-0005-0000-0000-000042010000}"/>
    <cellStyle name="Normal 10 3 5" xfId="338" xr:uid="{00000000-0005-0000-0000-000043010000}"/>
    <cellStyle name="Normal 10 3 5 2" xfId="1307" xr:uid="{00000000-0005-0000-0000-000044010000}"/>
    <cellStyle name="Normal 10 3 5 2 2" xfId="3222" xr:uid="{00000000-0005-0000-0000-000045010000}"/>
    <cellStyle name="Normal 10 3 5 2 3" xfId="3223" xr:uid="{00000000-0005-0000-0000-000046010000}"/>
    <cellStyle name="Normal 10 3 5 3" xfId="1306" xr:uid="{00000000-0005-0000-0000-000047010000}"/>
    <cellStyle name="Normal 10 3 5 4" xfId="3224" xr:uid="{00000000-0005-0000-0000-000048010000}"/>
    <cellStyle name="Normal 10 3 6" xfId="809" xr:uid="{00000000-0005-0000-0000-000049010000}"/>
    <cellStyle name="Normal 10 3 6 2" xfId="1308" xr:uid="{00000000-0005-0000-0000-00004A010000}"/>
    <cellStyle name="Normal 10 3 6 3" xfId="3225" xr:uid="{00000000-0005-0000-0000-00004B010000}"/>
    <cellStyle name="Normal 10 3 7" xfId="1309" xr:uid="{00000000-0005-0000-0000-00004C010000}"/>
    <cellStyle name="Normal 10 3 7 2" xfId="3226" xr:uid="{00000000-0005-0000-0000-00004D010000}"/>
    <cellStyle name="Normal 10 3 7 3" xfId="3227" xr:uid="{00000000-0005-0000-0000-00004E010000}"/>
    <cellStyle name="Normal 10 3 8" xfId="1278" xr:uid="{00000000-0005-0000-0000-00004F010000}"/>
    <cellStyle name="Normal 10 3 9" xfId="3228" xr:uid="{00000000-0005-0000-0000-000050010000}"/>
    <cellStyle name="Normal 10 4" xfId="100" xr:uid="{00000000-0005-0000-0000-000051010000}"/>
    <cellStyle name="Normal 10 4 2" xfId="171" xr:uid="{00000000-0005-0000-0000-000052010000}"/>
    <cellStyle name="Normal 10 4 2 2" xfId="646" xr:uid="{00000000-0005-0000-0000-000053010000}"/>
    <cellStyle name="Normal 10 4 2 2 2" xfId="1116" xr:uid="{00000000-0005-0000-0000-000054010000}"/>
    <cellStyle name="Normal 10 4 2 2 2 2" xfId="1313" xr:uid="{00000000-0005-0000-0000-000055010000}"/>
    <cellStyle name="Normal 10 4 2 2 2 3" xfId="3229" xr:uid="{00000000-0005-0000-0000-000056010000}"/>
    <cellStyle name="Normal 10 4 2 2 3" xfId="1314" xr:uid="{00000000-0005-0000-0000-000057010000}"/>
    <cellStyle name="Normal 10 4 2 2 3 2" xfId="3230" xr:uid="{00000000-0005-0000-0000-000058010000}"/>
    <cellStyle name="Normal 10 4 2 2 3 3" xfId="3231" xr:uid="{00000000-0005-0000-0000-000059010000}"/>
    <cellStyle name="Normal 10 4 2 2 4" xfId="1312" xr:uid="{00000000-0005-0000-0000-00005A010000}"/>
    <cellStyle name="Normal 10 4 2 2 5" xfId="3232" xr:uid="{00000000-0005-0000-0000-00005B010000}"/>
    <cellStyle name="Normal 10 4 2 3" xfId="410" xr:uid="{00000000-0005-0000-0000-00005C010000}"/>
    <cellStyle name="Normal 10 4 2 3 2" xfId="1316" xr:uid="{00000000-0005-0000-0000-00005D010000}"/>
    <cellStyle name="Normal 10 4 2 3 2 2" xfId="3233" xr:uid="{00000000-0005-0000-0000-00005E010000}"/>
    <cellStyle name="Normal 10 4 2 3 2 3" xfId="3234" xr:uid="{00000000-0005-0000-0000-00005F010000}"/>
    <cellStyle name="Normal 10 4 2 3 3" xfId="1315" xr:uid="{00000000-0005-0000-0000-000060010000}"/>
    <cellStyle name="Normal 10 4 2 3 4" xfId="3235" xr:uid="{00000000-0005-0000-0000-000061010000}"/>
    <cellStyle name="Normal 10 4 2 4" xfId="881" xr:uid="{00000000-0005-0000-0000-000062010000}"/>
    <cellStyle name="Normal 10 4 2 4 2" xfId="1317" xr:uid="{00000000-0005-0000-0000-000063010000}"/>
    <cellStyle name="Normal 10 4 2 4 3" xfId="3236" xr:uid="{00000000-0005-0000-0000-000064010000}"/>
    <cellStyle name="Normal 10 4 2 5" xfId="1318" xr:uid="{00000000-0005-0000-0000-000065010000}"/>
    <cellStyle name="Normal 10 4 2 5 2" xfId="3237" xr:uid="{00000000-0005-0000-0000-000066010000}"/>
    <cellStyle name="Normal 10 4 2 5 3" xfId="3238" xr:uid="{00000000-0005-0000-0000-000067010000}"/>
    <cellStyle name="Normal 10 4 2 6" xfId="1311" xr:uid="{00000000-0005-0000-0000-000068010000}"/>
    <cellStyle name="Normal 10 4 2 7" xfId="3239" xr:uid="{00000000-0005-0000-0000-000069010000}"/>
    <cellStyle name="Normal 10 4 3" xfId="169" xr:uid="{00000000-0005-0000-0000-00006A010000}"/>
    <cellStyle name="Normal 10 4 3 2" xfId="644" xr:uid="{00000000-0005-0000-0000-00006B010000}"/>
    <cellStyle name="Normal 10 4 3 2 2" xfId="1114" xr:uid="{00000000-0005-0000-0000-00006C010000}"/>
    <cellStyle name="Normal 10 4 3 2 2 2" xfId="1321" xr:uid="{00000000-0005-0000-0000-00006D010000}"/>
    <cellStyle name="Normal 10 4 3 2 2 3" xfId="3240" xr:uid="{00000000-0005-0000-0000-00006E010000}"/>
    <cellStyle name="Normal 10 4 3 2 3" xfId="1322" xr:uid="{00000000-0005-0000-0000-00006F010000}"/>
    <cellStyle name="Normal 10 4 3 2 3 2" xfId="3241" xr:uid="{00000000-0005-0000-0000-000070010000}"/>
    <cellStyle name="Normal 10 4 3 2 3 3" xfId="3242" xr:uid="{00000000-0005-0000-0000-000071010000}"/>
    <cellStyle name="Normal 10 4 3 2 4" xfId="1320" xr:uid="{00000000-0005-0000-0000-000072010000}"/>
    <cellStyle name="Normal 10 4 3 2 5" xfId="3243" xr:uid="{00000000-0005-0000-0000-000073010000}"/>
    <cellStyle name="Normal 10 4 3 3" xfId="408" xr:uid="{00000000-0005-0000-0000-000074010000}"/>
    <cellStyle name="Normal 10 4 3 3 2" xfId="1324" xr:uid="{00000000-0005-0000-0000-000075010000}"/>
    <cellStyle name="Normal 10 4 3 3 2 2" xfId="3244" xr:uid="{00000000-0005-0000-0000-000076010000}"/>
    <cellStyle name="Normal 10 4 3 3 2 3" xfId="3245" xr:uid="{00000000-0005-0000-0000-000077010000}"/>
    <cellStyle name="Normal 10 4 3 3 3" xfId="1323" xr:uid="{00000000-0005-0000-0000-000078010000}"/>
    <cellStyle name="Normal 10 4 3 3 4" xfId="3246" xr:uid="{00000000-0005-0000-0000-000079010000}"/>
    <cellStyle name="Normal 10 4 3 4" xfId="879" xr:uid="{00000000-0005-0000-0000-00007A010000}"/>
    <cellStyle name="Normal 10 4 3 4 2" xfId="1325" xr:uid="{00000000-0005-0000-0000-00007B010000}"/>
    <cellStyle name="Normal 10 4 3 4 3" xfId="3247" xr:uid="{00000000-0005-0000-0000-00007C010000}"/>
    <cellStyle name="Normal 10 4 3 5" xfId="1326" xr:uid="{00000000-0005-0000-0000-00007D010000}"/>
    <cellStyle name="Normal 10 4 3 5 2" xfId="3248" xr:uid="{00000000-0005-0000-0000-00007E010000}"/>
    <cellStyle name="Normal 10 4 3 5 3" xfId="3249" xr:uid="{00000000-0005-0000-0000-00007F010000}"/>
    <cellStyle name="Normal 10 4 3 6" xfId="1319" xr:uid="{00000000-0005-0000-0000-000080010000}"/>
    <cellStyle name="Normal 10 4 3 7" xfId="3250" xr:uid="{00000000-0005-0000-0000-000081010000}"/>
    <cellStyle name="Normal 10 4 4" xfId="575" xr:uid="{00000000-0005-0000-0000-000082010000}"/>
    <cellStyle name="Normal 10 4 4 2" xfId="1045" xr:uid="{00000000-0005-0000-0000-000083010000}"/>
    <cellStyle name="Normal 10 4 4 2 2" xfId="1328" xr:uid="{00000000-0005-0000-0000-000084010000}"/>
    <cellStyle name="Normal 10 4 4 2 3" xfId="3251" xr:uid="{00000000-0005-0000-0000-000085010000}"/>
    <cellStyle name="Normal 10 4 4 3" xfId="1329" xr:uid="{00000000-0005-0000-0000-000086010000}"/>
    <cellStyle name="Normal 10 4 4 3 2" xfId="3252" xr:uid="{00000000-0005-0000-0000-000087010000}"/>
    <cellStyle name="Normal 10 4 4 3 3" xfId="3253" xr:uid="{00000000-0005-0000-0000-000088010000}"/>
    <cellStyle name="Normal 10 4 4 4" xfId="1327" xr:uid="{00000000-0005-0000-0000-000089010000}"/>
    <cellStyle name="Normal 10 4 4 5" xfId="3254" xr:uid="{00000000-0005-0000-0000-00008A010000}"/>
    <cellStyle name="Normal 10 4 5" xfId="339" xr:uid="{00000000-0005-0000-0000-00008B010000}"/>
    <cellStyle name="Normal 10 4 5 2" xfId="1331" xr:uid="{00000000-0005-0000-0000-00008C010000}"/>
    <cellStyle name="Normal 10 4 5 2 2" xfId="3255" xr:uid="{00000000-0005-0000-0000-00008D010000}"/>
    <cellStyle name="Normal 10 4 5 2 3" xfId="3256" xr:uid="{00000000-0005-0000-0000-00008E010000}"/>
    <cellStyle name="Normal 10 4 5 3" xfId="1330" xr:uid="{00000000-0005-0000-0000-00008F010000}"/>
    <cellStyle name="Normal 10 4 5 4" xfId="3257" xr:uid="{00000000-0005-0000-0000-000090010000}"/>
    <cellStyle name="Normal 10 4 6" xfId="810" xr:uid="{00000000-0005-0000-0000-000091010000}"/>
    <cellStyle name="Normal 10 4 6 2" xfId="1332" xr:uid="{00000000-0005-0000-0000-000092010000}"/>
    <cellStyle name="Normal 10 4 6 3" xfId="3258" xr:uid="{00000000-0005-0000-0000-000093010000}"/>
    <cellStyle name="Normal 10 4 7" xfId="1333" xr:uid="{00000000-0005-0000-0000-000094010000}"/>
    <cellStyle name="Normal 10 4 7 2" xfId="3259" xr:uid="{00000000-0005-0000-0000-000095010000}"/>
    <cellStyle name="Normal 10 4 7 3" xfId="3260" xr:uid="{00000000-0005-0000-0000-000096010000}"/>
    <cellStyle name="Normal 10 4 8" xfId="1310" xr:uid="{00000000-0005-0000-0000-000097010000}"/>
    <cellStyle name="Normal 10 4 9" xfId="3261" xr:uid="{00000000-0005-0000-0000-000098010000}"/>
    <cellStyle name="Normal 10 5" xfId="174" xr:uid="{00000000-0005-0000-0000-000099010000}"/>
    <cellStyle name="Normal 10 5 2" xfId="649" xr:uid="{00000000-0005-0000-0000-00009A010000}"/>
    <cellStyle name="Normal 10 5 2 2" xfId="1119" xr:uid="{00000000-0005-0000-0000-00009B010000}"/>
    <cellStyle name="Normal 10 5 2 2 2" xfId="1336" xr:uid="{00000000-0005-0000-0000-00009C010000}"/>
    <cellStyle name="Normal 10 5 2 2 3" xfId="3262" xr:uid="{00000000-0005-0000-0000-00009D010000}"/>
    <cellStyle name="Normal 10 5 2 3" xfId="1337" xr:uid="{00000000-0005-0000-0000-00009E010000}"/>
    <cellStyle name="Normal 10 5 2 3 2" xfId="3263" xr:uid="{00000000-0005-0000-0000-00009F010000}"/>
    <cellStyle name="Normal 10 5 2 3 3" xfId="3264" xr:uid="{00000000-0005-0000-0000-0000A0010000}"/>
    <cellStyle name="Normal 10 5 2 4" xfId="1335" xr:uid="{00000000-0005-0000-0000-0000A1010000}"/>
    <cellStyle name="Normal 10 5 2 5" xfId="3265" xr:uid="{00000000-0005-0000-0000-0000A2010000}"/>
    <cellStyle name="Normal 10 5 3" xfId="413" xr:uid="{00000000-0005-0000-0000-0000A3010000}"/>
    <cellStyle name="Normal 10 5 3 2" xfId="1339" xr:uid="{00000000-0005-0000-0000-0000A4010000}"/>
    <cellStyle name="Normal 10 5 3 2 2" xfId="3266" xr:uid="{00000000-0005-0000-0000-0000A5010000}"/>
    <cellStyle name="Normal 10 5 3 2 3" xfId="3267" xr:uid="{00000000-0005-0000-0000-0000A6010000}"/>
    <cellStyle name="Normal 10 5 3 3" xfId="1338" xr:uid="{00000000-0005-0000-0000-0000A7010000}"/>
    <cellStyle name="Normal 10 5 3 4" xfId="3268" xr:uid="{00000000-0005-0000-0000-0000A8010000}"/>
    <cellStyle name="Normal 10 5 4" xfId="884" xr:uid="{00000000-0005-0000-0000-0000A9010000}"/>
    <cellStyle name="Normal 10 5 4 2" xfId="1340" xr:uid="{00000000-0005-0000-0000-0000AA010000}"/>
    <cellStyle name="Normal 10 5 4 3" xfId="3269" xr:uid="{00000000-0005-0000-0000-0000AB010000}"/>
    <cellStyle name="Normal 10 5 5" xfId="1341" xr:uid="{00000000-0005-0000-0000-0000AC010000}"/>
    <cellStyle name="Normal 10 5 5 2" xfId="3270" xr:uid="{00000000-0005-0000-0000-0000AD010000}"/>
    <cellStyle name="Normal 10 5 5 3" xfId="3271" xr:uid="{00000000-0005-0000-0000-0000AE010000}"/>
    <cellStyle name="Normal 10 5 6" xfId="1334" xr:uid="{00000000-0005-0000-0000-0000AF010000}"/>
    <cellStyle name="Normal 10 5 7" xfId="3272" xr:uid="{00000000-0005-0000-0000-0000B0010000}"/>
    <cellStyle name="Normal 10 6" xfId="125" xr:uid="{00000000-0005-0000-0000-0000B1010000}"/>
    <cellStyle name="Normal 10 6 2" xfId="600" xr:uid="{00000000-0005-0000-0000-0000B2010000}"/>
    <cellStyle name="Normal 10 6 2 2" xfId="1070" xr:uid="{00000000-0005-0000-0000-0000B3010000}"/>
    <cellStyle name="Normal 10 6 2 2 2" xfId="1344" xr:uid="{00000000-0005-0000-0000-0000B4010000}"/>
    <cellStyle name="Normal 10 6 2 2 3" xfId="3273" xr:uid="{00000000-0005-0000-0000-0000B5010000}"/>
    <cellStyle name="Normal 10 6 2 3" xfId="1345" xr:uid="{00000000-0005-0000-0000-0000B6010000}"/>
    <cellStyle name="Normal 10 6 2 3 2" xfId="3274" xr:uid="{00000000-0005-0000-0000-0000B7010000}"/>
    <cellStyle name="Normal 10 6 2 3 3" xfId="3275" xr:uid="{00000000-0005-0000-0000-0000B8010000}"/>
    <cellStyle name="Normal 10 6 2 4" xfId="1343" xr:uid="{00000000-0005-0000-0000-0000B9010000}"/>
    <cellStyle name="Normal 10 6 2 5" xfId="3276" xr:uid="{00000000-0005-0000-0000-0000BA010000}"/>
    <cellStyle name="Normal 10 6 3" xfId="364" xr:uid="{00000000-0005-0000-0000-0000BB010000}"/>
    <cellStyle name="Normal 10 6 3 2" xfId="1347" xr:uid="{00000000-0005-0000-0000-0000BC010000}"/>
    <cellStyle name="Normal 10 6 3 2 2" xfId="3277" xr:uid="{00000000-0005-0000-0000-0000BD010000}"/>
    <cellStyle name="Normal 10 6 3 2 3" xfId="3278" xr:uid="{00000000-0005-0000-0000-0000BE010000}"/>
    <cellStyle name="Normal 10 6 3 3" xfId="1346" xr:uid="{00000000-0005-0000-0000-0000BF010000}"/>
    <cellStyle name="Normal 10 6 3 4" xfId="3279" xr:uid="{00000000-0005-0000-0000-0000C0010000}"/>
    <cellStyle name="Normal 10 6 4" xfId="835" xr:uid="{00000000-0005-0000-0000-0000C1010000}"/>
    <cellStyle name="Normal 10 6 4 2" xfId="1348" xr:uid="{00000000-0005-0000-0000-0000C2010000}"/>
    <cellStyle name="Normal 10 6 4 3" xfId="3280" xr:uid="{00000000-0005-0000-0000-0000C3010000}"/>
    <cellStyle name="Normal 10 6 5" xfId="1349" xr:uid="{00000000-0005-0000-0000-0000C4010000}"/>
    <cellStyle name="Normal 10 6 5 2" xfId="3281" xr:uid="{00000000-0005-0000-0000-0000C5010000}"/>
    <cellStyle name="Normal 10 6 5 3" xfId="3282" xr:uid="{00000000-0005-0000-0000-0000C6010000}"/>
    <cellStyle name="Normal 10 6 6" xfId="1342" xr:uid="{00000000-0005-0000-0000-0000C7010000}"/>
    <cellStyle name="Normal 10 6 7" xfId="3283" xr:uid="{00000000-0005-0000-0000-0000C8010000}"/>
    <cellStyle name="Normal 10 7" xfId="531" xr:uid="{00000000-0005-0000-0000-0000C9010000}"/>
    <cellStyle name="Normal 10 7 2" xfId="1001" xr:uid="{00000000-0005-0000-0000-0000CA010000}"/>
    <cellStyle name="Normal 10 7 2 2" xfId="1351" xr:uid="{00000000-0005-0000-0000-0000CB010000}"/>
    <cellStyle name="Normal 10 7 2 3" xfId="3284" xr:uid="{00000000-0005-0000-0000-0000CC010000}"/>
    <cellStyle name="Normal 10 7 3" xfId="1352" xr:uid="{00000000-0005-0000-0000-0000CD010000}"/>
    <cellStyle name="Normal 10 7 3 2" xfId="3285" xr:uid="{00000000-0005-0000-0000-0000CE010000}"/>
    <cellStyle name="Normal 10 7 3 3" xfId="3286" xr:uid="{00000000-0005-0000-0000-0000CF010000}"/>
    <cellStyle name="Normal 10 7 4" xfId="1350" xr:uid="{00000000-0005-0000-0000-0000D0010000}"/>
    <cellStyle name="Normal 10 7 5" xfId="3287" xr:uid="{00000000-0005-0000-0000-0000D1010000}"/>
    <cellStyle name="Normal 10 8" xfId="295" xr:uid="{00000000-0005-0000-0000-0000D2010000}"/>
    <cellStyle name="Normal 10 8 2" xfId="1354" xr:uid="{00000000-0005-0000-0000-0000D3010000}"/>
    <cellStyle name="Normal 10 8 2 2" xfId="3288" xr:uid="{00000000-0005-0000-0000-0000D4010000}"/>
    <cellStyle name="Normal 10 8 2 3" xfId="3289" xr:uid="{00000000-0005-0000-0000-0000D5010000}"/>
    <cellStyle name="Normal 10 8 3" xfId="1353" xr:uid="{00000000-0005-0000-0000-0000D6010000}"/>
    <cellStyle name="Normal 10 8 4" xfId="3290" xr:uid="{00000000-0005-0000-0000-0000D7010000}"/>
    <cellStyle name="Normal 10 9" xfId="766" xr:uid="{00000000-0005-0000-0000-0000D8010000}"/>
    <cellStyle name="Normal 10 9 2" xfId="1355" xr:uid="{00000000-0005-0000-0000-0000D9010000}"/>
    <cellStyle name="Normal 10 9 3" xfId="3291" xr:uid="{00000000-0005-0000-0000-0000DA010000}"/>
    <cellStyle name="Normal 11" xfId="50" xr:uid="{00000000-0005-0000-0000-0000DB010000}"/>
    <cellStyle name="Normal 12" xfId="80" xr:uid="{00000000-0005-0000-0000-0000DC010000}"/>
    <cellStyle name="Normal 12 12" xfId="506" xr:uid="{00000000-0005-0000-0000-0000DD010000}"/>
    <cellStyle name="Normal 12 2" xfId="155" xr:uid="{00000000-0005-0000-0000-0000DE010000}"/>
    <cellStyle name="Normal 12 2 2" xfId="630" xr:uid="{00000000-0005-0000-0000-0000DF010000}"/>
    <cellStyle name="Normal 12 2 2 2" xfId="1100" xr:uid="{00000000-0005-0000-0000-0000E0010000}"/>
    <cellStyle name="Normal 12 2 2 2 2" xfId="1359" xr:uid="{00000000-0005-0000-0000-0000E1010000}"/>
    <cellStyle name="Normal 12 2 2 2 3" xfId="3292" xr:uid="{00000000-0005-0000-0000-0000E2010000}"/>
    <cellStyle name="Normal 12 2 2 3" xfId="1360" xr:uid="{00000000-0005-0000-0000-0000E3010000}"/>
    <cellStyle name="Normal 12 2 2 3 2" xfId="3293" xr:uid="{00000000-0005-0000-0000-0000E4010000}"/>
    <cellStyle name="Normal 12 2 2 3 3" xfId="3294" xr:uid="{00000000-0005-0000-0000-0000E5010000}"/>
    <cellStyle name="Normal 12 2 2 4" xfId="1358" xr:uid="{00000000-0005-0000-0000-0000E6010000}"/>
    <cellStyle name="Normal 12 2 2 5" xfId="3295" xr:uid="{00000000-0005-0000-0000-0000E7010000}"/>
    <cellStyle name="Normal 12 2 3" xfId="394" xr:uid="{00000000-0005-0000-0000-0000E8010000}"/>
    <cellStyle name="Normal 12 2 3 2" xfId="1362" xr:uid="{00000000-0005-0000-0000-0000E9010000}"/>
    <cellStyle name="Normal 12 2 3 2 2" xfId="3296" xr:uid="{00000000-0005-0000-0000-0000EA010000}"/>
    <cellStyle name="Normal 12 2 3 2 3" xfId="3297" xr:uid="{00000000-0005-0000-0000-0000EB010000}"/>
    <cellStyle name="Normal 12 2 3 3" xfId="1361" xr:uid="{00000000-0005-0000-0000-0000EC010000}"/>
    <cellStyle name="Normal 12 2 3 4" xfId="3298" xr:uid="{00000000-0005-0000-0000-0000ED010000}"/>
    <cellStyle name="Normal 12 2 4" xfId="865" xr:uid="{00000000-0005-0000-0000-0000EE010000}"/>
    <cellStyle name="Normal 12 2 4 2" xfId="1363" xr:uid="{00000000-0005-0000-0000-0000EF010000}"/>
    <cellStyle name="Normal 12 2 4 3" xfId="3299" xr:uid="{00000000-0005-0000-0000-0000F0010000}"/>
    <cellStyle name="Normal 12 2 5" xfId="1364" xr:uid="{00000000-0005-0000-0000-0000F1010000}"/>
    <cellStyle name="Normal 12 2 5 2" xfId="3300" xr:uid="{00000000-0005-0000-0000-0000F2010000}"/>
    <cellStyle name="Normal 12 2 5 3" xfId="3301" xr:uid="{00000000-0005-0000-0000-0000F3010000}"/>
    <cellStyle name="Normal 12 2 6" xfId="1357" xr:uid="{00000000-0005-0000-0000-0000F4010000}"/>
    <cellStyle name="Normal 12 2 7" xfId="3302" xr:uid="{00000000-0005-0000-0000-0000F5010000}"/>
    <cellStyle name="Normal 12 3" xfId="561" xr:uid="{00000000-0005-0000-0000-0000F6010000}"/>
    <cellStyle name="Normal 12 3 2" xfId="1031" xr:uid="{00000000-0005-0000-0000-0000F7010000}"/>
    <cellStyle name="Normal 12 3 2 2" xfId="1366" xr:uid="{00000000-0005-0000-0000-0000F8010000}"/>
    <cellStyle name="Normal 12 3 2 3" xfId="3303" xr:uid="{00000000-0005-0000-0000-0000F9010000}"/>
    <cellStyle name="Normal 12 3 3" xfId="1367" xr:uid="{00000000-0005-0000-0000-0000FA010000}"/>
    <cellStyle name="Normal 12 3 3 2" xfId="3304" xr:uid="{00000000-0005-0000-0000-0000FB010000}"/>
    <cellStyle name="Normal 12 3 3 3" xfId="3305" xr:uid="{00000000-0005-0000-0000-0000FC010000}"/>
    <cellStyle name="Normal 12 3 4" xfId="1365" xr:uid="{00000000-0005-0000-0000-0000FD010000}"/>
    <cellStyle name="Normal 12 3 5" xfId="3306" xr:uid="{00000000-0005-0000-0000-0000FE010000}"/>
    <cellStyle name="Normal 12 4" xfId="325" xr:uid="{00000000-0005-0000-0000-0000FF010000}"/>
    <cellStyle name="Normal 12 4 2" xfId="1369" xr:uid="{00000000-0005-0000-0000-000000020000}"/>
    <cellStyle name="Normal 12 4 2 2" xfId="3307" xr:uid="{00000000-0005-0000-0000-000001020000}"/>
    <cellStyle name="Normal 12 4 2 3" xfId="3308" xr:uid="{00000000-0005-0000-0000-000002020000}"/>
    <cellStyle name="Normal 12 4 3" xfId="1368" xr:uid="{00000000-0005-0000-0000-000003020000}"/>
    <cellStyle name="Normal 12 4 4" xfId="3309" xr:uid="{00000000-0005-0000-0000-000004020000}"/>
    <cellStyle name="Normal 12 5" xfId="796" xr:uid="{00000000-0005-0000-0000-000005020000}"/>
    <cellStyle name="Normal 12 5 2" xfId="1370" xr:uid="{00000000-0005-0000-0000-000006020000}"/>
    <cellStyle name="Normal 12 5 3" xfId="3310" xr:uid="{00000000-0005-0000-0000-000007020000}"/>
    <cellStyle name="Normal 12 6" xfId="1371" xr:uid="{00000000-0005-0000-0000-000008020000}"/>
    <cellStyle name="Normal 12 6 2" xfId="3311" xr:uid="{00000000-0005-0000-0000-000009020000}"/>
    <cellStyle name="Normal 12 6 3" xfId="3312" xr:uid="{00000000-0005-0000-0000-00000A020000}"/>
    <cellStyle name="Normal 12 7" xfId="1356" xr:uid="{00000000-0005-0000-0000-00000B020000}"/>
    <cellStyle name="Normal 12 8" xfId="3313" xr:uid="{00000000-0005-0000-0000-00000C020000}"/>
    <cellStyle name="Normal 13" xfId="268" xr:uid="{00000000-0005-0000-0000-00000D020000}"/>
    <cellStyle name="Normal 14" xfId="270" xr:uid="{00000000-0005-0000-0000-00000E020000}"/>
    <cellStyle name="Normal 14 2" xfId="1373" xr:uid="{00000000-0005-0000-0000-00000F020000}"/>
    <cellStyle name="Normal 14 2 2" xfId="3314" xr:uid="{00000000-0005-0000-0000-000010020000}"/>
    <cellStyle name="Normal 14 2 3" xfId="3315" xr:uid="{00000000-0005-0000-0000-000011020000}"/>
    <cellStyle name="Normal 14 3" xfId="1372" xr:uid="{00000000-0005-0000-0000-000012020000}"/>
    <cellStyle name="Normal 14 4" xfId="3316" xr:uid="{00000000-0005-0000-0000-000013020000}"/>
    <cellStyle name="Normal 15" xfId="1" xr:uid="{00000000-0005-0000-0000-000014020000}"/>
    <cellStyle name="Normal 16" xfId="5692" xr:uid="{00000000-0005-0000-0000-000015020000}"/>
    <cellStyle name="Normal 17" xfId="5710" xr:uid="{00000000-0005-0000-0000-000016020000}"/>
    <cellStyle name="Normal 18" xfId="5712" xr:uid="{00000000-0005-0000-0000-000017020000}"/>
    <cellStyle name="Normal 19" xfId="5715" xr:uid="{00000000-0005-0000-0000-000018020000}"/>
    <cellStyle name="Normal 2" xfId="14" xr:uid="{00000000-0005-0000-0000-000019020000}"/>
    <cellStyle name="Normal 2 10" xfId="101" xr:uid="{00000000-0005-0000-0000-00001A020000}"/>
    <cellStyle name="Normal 2 10 2" xfId="576" xr:uid="{00000000-0005-0000-0000-00001B020000}"/>
    <cellStyle name="Normal 2 10 2 2" xfId="1046" xr:uid="{00000000-0005-0000-0000-00001C020000}"/>
    <cellStyle name="Normal 2 10 2 2 2" xfId="1377" xr:uid="{00000000-0005-0000-0000-00001D020000}"/>
    <cellStyle name="Normal 2 10 2 2 3" xfId="3317" xr:uid="{00000000-0005-0000-0000-00001E020000}"/>
    <cellStyle name="Normal 2 10 2 3" xfId="1378" xr:uid="{00000000-0005-0000-0000-00001F020000}"/>
    <cellStyle name="Normal 2 10 2 3 2" xfId="3318" xr:uid="{00000000-0005-0000-0000-000020020000}"/>
    <cellStyle name="Normal 2 10 2 3 3" xfId="3319" xr:uid="{00000000-0005-0000-0000-000021020000}"/>
    <cellStyle name="Normal 2 10 2 4" xfId="1376" xr:uid="{00000000-0005-0000-0000-000022020000}"/>
    <cellStyle name="Normal 2 10 2 5" xfId="3320" xr:uid="{00000000-0005-0000-0000-000023020000}"/>
    <cellStyle name="Normal 2 10 3" xfId="340" xr:uid="{00000000-0005-0000-0000-000024020000}"/>
    <cellStyle name="Normal 2 10 3 2" xfId="1380" xr:uid="{00000000-0005-0000-0000-000025020000}"/>
    <cellStyle name="Normal 2 10 3 2 2" xfId="3321" xr:uid="{00000000-0005-0000-0000-000026020000}"/>
    <cellStyle name="Normal 2 10 3 2 3" xfId="3322" xr:uid="{00000000-0005-0000-0000-000027020000}"/>
    <cellStyle name="Normal 2 10 3 3" xfId="1379" xr:uid="{00000000-0005-0000-0000-000028020000}"/>
    <cellStyle name="Normal 2 10 3 4" xfId="3323" xr:uid="{00000000-0005-0000-0000-000029020000}"/>
    <cellStyle name="Normal 2 10 4" xfId="811" xr:uid="{00000000-0005-0000-0000-00002A020000}"/>
    <cellStyle name="Normal 2 10 4 2" xfId="1381" xr:uid="{00000000-0005-0000-0000-00002B020000}"/>
    <cellStyle name="Normal 2 10 4 3" xfId="3324" xr:uid="{00000000-0005-0000-0000-00002C020000}"/>
    <cellStyle name="Normal 2 10 5" xfId="1382" xr:uid="{00000000-0005-0000-0000-00002D020000}"/>
    <cellStyle name="Normal 2 10 5 2" xfId="3325" xr:uid="{00000000-0005-0000-0000-00002E020000}"/>
    <cellStyle name="Normal 2 10 5 3" xfId="3326" xr:uid="{00000000-0005-0000-0000-00002F020000}"/>
    <cellStyle name="Normal 2 10 6" xfId="1375" xr:uid="{00000000-0005-0000-0000-000030020000}"/>
    <cellStyle name="Normal 2 10 7" xfId="3327" xr:uid="{00000000-0005-0000-0000-000031020000}"/>
    <cellStyle name="Normal 2 11" xfId="507" xr:uid="{00000000-0005-0000-0000-000032020000}"/>
    <cellStyle name="Normal 2 11 2" xfId="977" xr:uid="{00000000-0005-0000-0000-000033020000}"/>
    <cellStyle name="Normal 2 11 2 2" xfId="1384" xr:uid="{00000000-0005-0000-0000-000034020000}"/>
    <cellStyle name="Normal 2 11 2 3" xfId="3328" xr:uid="{00000000-0005-0000-0000-000035020000}"/>
    <cellStyle name="Normal 2 11 3" xfId="1385" xr:uid="{00000000-0005-0000-0000-000036020000}"/>
    <cellStyle name="Normal 2 11 3 2" xfId="3329" xr:uid="{00000000-0005-0000-0000-000037020000}"/>
    <cellStyle name="Normal 2 11 3 3" xfId="3330" xr:uid="{00000000-0005-0000-0000-000038020000}"/>
    <cellStyle name="Normal 2 11 4" xfId="1383" xr:uid="{00000000-0005-0000-0000-000039020000}"/>
    <cellStyle name="Normal 2 11 5" xfId="3331" xr:uid="{00000000-0005-0000-0000-00003A020000}"/>
    <cellStyle name="Normal 2 12" xfId="271" xr:uid="{00000000-0005-0000-0000-00003B020000}"/>
    <cellStyle name="Normal 2 12 2" xfId="1387" xr:uid="{00000000-0005-0000-0000-00003C020000}"/>
    <cellStyle name="Normal 2 12 2 2" xfId="3332" xr:uid="{00000000-0005-0000-0000-00003D020000}"/>
    <cellStyle name="Normal 2 12 2 3" xfId="3333" xr:uid="{00000000-0005-0000-0000-00003E020000}"/>
    <cellStyle name="Normal 2 12 3" xfId="1386" xr:uid="{00000000-0005-0000-0000-00003F020000}"/>
    <cellStyle name="Normal 2 12 4" xfId="3334" xr:uid="{00000000-0005-0000-0000-000040020000}"/>
    <cellStyle name="Normal 2 13" xfId="742" xr:uid="{00000000-0005-0000-0000-000041020000}"/>
    <cellStyle name="Normal 2 13 2" xfId="1388" xr:uid="{00000000-0005-0000-0000-000042020000}"/>
    <cellStyle name="Normal 2 13 3" xfId="3335" xr:uid="{00000000-0005-0000-0000-000043020000}"/>
    <cellStyle name="Normal 2 14" xfId="1389" xr:uid="{00000000-0005-0000-0000-000044020000}"/>
    <cellStyle name="Normal 2 14 2" xfId="3336" xr:uid="{00000000-0005-0000-0000-000045020000}"/>
    <cellStyle name="Normal 2 14 3" xfId="3337" xr:uid="{00000000-0005-0000-0000-000046020000}"/>
    <cellStyle name="Normal 2 15" xfId="1374" xr:uid="{00000000-0005-0000-0000-000047020000}"/>
    <cellStyle name="Normal 2 16" xfId="3338" xr:uid="{00000000-0005-0000-0000-000048020000}"/>
    <cellStyle name="Normal 2 2" xfId="15" xr:uid="{00000000-0005-0000-0000-000049020000}"/>
    <cellStyle name="Normal 2 2 10" xfId="272" xr:uid="{00000000-0005-0000-0000-00004A020000}"/>
    <cellStyle name="Normal 2 2 10 2" xfId="1392" xr:uid="{00000000-0005-0000-0000-00004B020000}"/>
    <cellStyle name="Normal 2 2 10 2 2" xfId="3339" xr:uid="{00000000-0005-0000-0000-00004C020000}"/>
    <cellStyle name="Normal 2 2 10 2 3" xfId="3340" xr:uid="{00000000-0005-0000-0000-00004D020000}"/>
    <cellStyle name="Normal 2 2 10 3" xfId="1391" xr:uid="{00000000-0005-0000-0000-00004E020000}"/>
    <cellStyle name="Normal 2 2 10 4" xfId="3341" xr:uid="{00000000-0005-0000-0000-00004F020000}"/>
    <cellStyle name="Normal 2 2 11" xfId="743" xr:uid="{00000000-0005-0000-0000-000050020000}"/>
    <cellStyle name="Normal 2 2 11 2" xfId="1393" xr:uid="{00000000-0005-0000-0000-000051020000}"/>
    <cellStyle name="Normal 2 2 11 3" xfId="3342" xr:uid="{00000000-0005-0000-0000-000052020000}"/>
    <cellStyle name="Normal 2 2 12" xfId="1394" xr:uid="{00000000-0005-0000-0000-000053020000}"/>
    <cellStyle name="Normal 2 2 12 2" xfId="3343" xr:uid="{00000000-0005-0000-0000-000054020000}"/>
    <cellStyle name="Normal 2 2 12 3" xfId="3344" xr:uid="{00000000-0005-0000-0000-000055020000}"/>
    <cellStyle name="Normal 2 2 13" xfId="1390" xr:uid="{00000000-0005-0000-0000-000056020000}"/>
    <cellStyle name="Normal 2 2 14" xfId="3345" xr:uid="{00000000-0005-0000-0000-000057020000}"/>
    <cellStyle name="Normal 2 2 2" xfId="16" xr:uid="{00000000-0005-0000-0000-000058020000}"/>
    <cellStyle name="Normal 2 2 2 10" xfId="744" xr:uid="{00000000-0005-0000-0000-000059020000}"/>
    <cellStyle name="Normal 2 2 2 10 2" xfId="1396" xr:uid="{00000000-0005-0000-0000-00005A020000}"/>
    <cellStyle name="Normal 2 2 2 10 3" xfId="3346" xr:uid="{00000000-0005-0000-0000-00005B020000}"/>
    <cellStyle name="Normal 2 2 2 11" xfId="1397" xr:uid="{00000000-0005-0000-0000-00005C020000}"/>
    <cellStyle name="Normal 2 2 2 11 2" xfId="3347" xr:uid="{00000000-0005-0000-0000-00005D020000}"/>
    <cellStyle name="Normal 2 2 2 11 3" xfId="3348" xr:uid="{00000000-0005-0000-0000-00005E020000}"/>
    <cellStyle name="Normal 2 2 2 12" xfId="1395" xr:uid="{00000000-0005-0000-0000-00005F020000}"/>
    <cellStyle name="Normal 2 2 2 13" xfId="3349" xr:uid="{00000000-0005-0000-0000-000060020000}"/>
    <cellStyle name="Normal 2 2 2 2" xfId="17" xr:uid="{00000000-0005-0000-0000-000061020000}"/>
    <cellStyle name="Normal 2 2 2 2 10" xfId="1399" xr:uid="{00000000-0005-0000-0000-000062020000}"/>
    <cellStyle name="Normal 2 2 2 2 10 2" xfId="3350" xr:uid="{00000000-0005-0000-0000-000063020000}"/>
    <cellStyle name="Normal 2 2 2 2 10 3" xfId="3351" xr:uid="{00000000-0005-0000-0000-000064020000}"/>
    <cellStyle name="Normal 2 2 2 2 11" xfId="1398" xr:uid="{00000000-0005-0000-0000-000065020000}"/>
    <cellStyle name="Normal 2 2 2 2 12" xfId="3352" xr:uid="{00000000-0005-0000-0000-000066020000}"/>
    <cellStyle name="Normal 2 2 2 2 2" xfId="38" xr:uid="{00000000-0005-0000-0000-000067020000}"/>
    <cellStyle name="Normal 2 2 2 2 2 10" xfId="1400" xr:uid="{00000000-0005-0000-0000-000068020000}"/>
    <cellStyle name="Normal 2 2 2 2 2 11" xfId="3353" xr:uid="{00000000-0005-0000-0000-000069020000}"/>
    <cellStyle name="Normal 2 2 2 2 2 2" xfId="65" xr:uid="{00000000-0005-0000-0000-00006A020000}"/>
    <cellStyle name="Normal 2 2 2 2 2 2 10" xfId="3354" xr:uid="{00000000-0005-0000-0000-00006B020000}"/>
    <cellStyle name="Normal 2 2 2 2 2 2 2" xfId="175" xr:uid="{00000000-0005-0000-0000-00006C020000}"/>
    <cellStyle name="Normal 2 2 2 2 2 2 2 2" xfId="650" xr:uid="{00000000-0005-0000-0000-00006D020000}"/>
    <cellStyle name="Normal 2 2 2 2 2 2 2 2 2" xfId="1120" xr:uid="{00000000-0005-0000-0000-00006E020000}"/>
    <cellStyle name="Normal 2 2 2 2 2 2 2 2 2 2" xfId="1404" xr:uid="{00000000-0005-0000-0000-00006F020000}"/>
    <cellStyle name="Normal 2 2 2 2 2 2 2 2 2 3" xfId="3355" xr:uid="{00000000-0005-0000-0000-000070020000}"/>
    <cellStyle name="Normal 2 2 2 2 2 2 2 2 3" xfId="1405" xr:uid="{00000000-0005-0000-0000-000071020000}"/>
    <cellStyle name="Normal 2 2 2 2 2 2 2 2 3 2" xfId="3356" xr:uid="{00000000-0005-0000-0000-000072020000}"/>
    <cellStyle name="Normal 2 2 2 2 2 2 2 2 3 3" xfId="3357" xr:uid="{00000000-0005-0000-0000-000073020000}"/>
    <cellStyle name="Normal 2 2 2 2 2 2 2 2 4" xfId="1403" xr:uid="{00000000-0005-0000-0000-000074020000}"/>
    <cellStyle name="Normal 2 2 2 2 2 2 2 2 5" xfId="3358" xr:uid="{00000000-0005-0000-0000-000075020000}"/>
    <cellStyle name="Normal 2 2 2 2 2 2 2 3" xfId="414" xr:uid="{00000000-0005-0000-0000-000076020000}"/>
    <cellStyle name="Normal 2 2 2 2 2 2 2 3 2" xfId="1407" xr:uid="{00000000-0005-0000-0000-000077020000}"/>
    <cellStyle name="Normal 2 2 2 2 2 2 2 3 2 2" xfId="3359" xr:uid="{00000000-0005-0000-0000-000078020000}"/>
    <cellStyle name="Normal 2 2 2 2 2 2 2 3 2 3" xfId="3360" xr:uid="{00000000-0005-0000-0000-000079020000}"/>
    <cellStyle name="Normal 2 2 2 2 2 2 2 3 3" xfId="1406" xr:uid="{00000000-0005-0000-0000-00007A020000}"/>
    <cellStyle name="Normal 2 2 2 2 2 2 2 3 4" xfId="3361" xr:uid="{00000000-0005-0000-0000-00007B020000}"/>
    <cellStyle name="Normal 2 2 2 2 2 2 2 4" xfId="885" xr:uid="{00000000-0005-0000-0000-00007C020000}"/>
    <cellStyle name="Normal 2 2 2 2 2 2 2 4 2" xfId="1408" xr:uid="{00000000-0005-0000-0000-00007D020000}"/>
    <cellStyle name="Normal 2 2 2 2 2 2 2 4 3" xfId="3362" xr:uid="{00000000-0005-0000-0000-00007E020000}"/>
    <cellStyle name="Normal 2 2 2 2 2 2 2 5" xfId="1409" xr:uid="{00000000-0005-0000-0000-00007F020000}"/>
    <cellStyle name="Normal 2 2 2 2 2 2 2 5 2" xfId="3363" xr:uid="{00000000-0005-0000-0000-000080020000}"/>
    <cellStyle name="Normal 2 2 2 2 2 2 2 5 3" xfId="3364" xr:uid="{00000000-0005-0000-0000-000081020000}"/>
    <cellStyle name="Normal 2 2 2 2 2 2 2 6" xfId="1402" xr:uid="{00000000-0005-0000-0000-000082020000}"/>
    <cellStyle name="Normal 2 2 2 2 2 2 2 7" xfId="3365" xr:uid="{00000000-0005-0000-0000-000083020000}"/>
    <cellStyle name="Normal 2 2 2 2 2 2 3" xfId="176" xr:uid="{00000000-0005-0000-0000-000084020000}"/>
    <cellStyle name="Normal 2 2 2 2 2 2 3 2" xfId="651" xr:uid="{00000000-0005-0000-0000-000085020000}"/>
    <cellStyle name="Normal 2 2 2 2 2 2 3 2 2" xfId="1121" xr:uid="{00000000-0005-0000-0000-000086020000}"/>
    <cellStyle name="Normal 2 2 2 2 2 2 3 2 2 2" xfId="1412" xr:uid="{00000000-0005-0000-0000-000087020000}"/>
    <cellStyle name="Normal 2 2 2 2 2 2 3 2 2 3" xfId="3366" xr:uid="{00000000-0005-0000-0000-000088020000}"/>
    <cellStyle name="Normal 2 2 2 2 2 2 3 2 3" xfId="1413" xr:uid="{00000000-0005-0000-0000-000089020000}"/>
    <cellStyle name="Normal 2 2 2 2 2 2 3 2 3 2" xfId="3367" xr:uid="{00000000-0005-0000-0000-00008A020000}"/>
    <cellStyle name="Normal 2 2 2 2 2 2 3 2 3 3" xfId="3368" xr:uid="{00000000-0005-0000-0000-00008B020000}"/>
    <cellStyle name="Normal 2 2 2 2 2 2 3 2 4" xfId="1411" xr:uid="{00000000-0005-0000-0000-00008C020000}"/>
    <cellStyle name="Normal 2 2 2 2 2 2 3 2 5" xfId="3369" xr:uid="{00000000-0005-0000-0000-00008D020000}"/>
    <cellStyle name="Normal 2 2 2 2 2 2 3 3" xfId="415" xr:uid="{00000000-0005-0000-0000-00008E020000}"/>
    <cellStyle name="Normal 2 2 2 2 2 2 3 3 2" xfId="1415" xr:uid="{00000000-0005-0000-0000-00008F020000}"/>
    <cellStyle name="Normal 2 2 2 2 2 2 3 3 2 2" xfId="3370" xr:uid="{00000000-0005-0000-0000-000090020000}"/>
    <cellStyle name="Normal 2 2 2 2 2 2 3 3 2 3" xfId="3371" xr:uid="{00000000-0005-0000-0000-000091020000}"/>
    <cellStyle name="Normal 2 2 2 2 2 2 3 3 3" xfId="1414" xr:uid="{00000000-0005-0000-0000-000092020000}"/>
    <cellStyle name="Normal 2 2 2 2 2 2 3 3 4" xfId="3372" xr:uid="{00000000-0005-0000-0000-000093020000}"/>
    <cellStyle name="Normal 2 2 2 2 2 2 3 4" xfId="886" xr:uid="{00000000-0005-0000-0000-000094020000}"/>
    <cellStyle name="Normal 2 2 2 2 2 2 3 4 2" xfId="1416" xr:uid="{00000000-0005-0000-0000-000095020000}"/>
    <cellStyle name="Normal 2 2 2 2 2 2 3 4 3" xfId="3373" xr:uid="{00000000-0005-0000-0000-000096020000}"/>
    <cellStyle name="Normal 2 2 2 2 2 2 3 5" xfId="1417" xr:uid="{00000000-0005-0000-0000-000097020000}"/>
    <cellStyle name="Normal 2 2 2 2 2 2 3 5 2" xfId="3374" xr:uid="{00000000-0005-0000-0000-000098020000}"/>
    <cellStyle name="Normal 2 2 2 2 2 2 3 5 3" xfId="3375" xr:uid="{00000000-0005-0000-0000-000099020000}"/>
    <cellStyle name="Normal 2 2 2 2 2 2 3 6" xfId="1410" xr:uid="{00000000-0005-0000-0000-00009A020000}"/>
    <cellStyle name="Normal 2 2 2 2 2 2 3 7" xfId="3376" xr:uid="{00000000-0005-0000-0000-00009B020000}"/>
    <cellStyle name="Normal 2 2 2 2 2 2 4" xfId="140" xr:uid="{00000000-0005-0000-0000-00009C020000}"/>
    <cellStyle name="Normal 2 2 2 2 2 2 4 2" xfId="615" xr:uid="{00000000-0005-0000-0000-00009D020000}"/>
    <cellStyle name="Normal 2 2 2 2 2 2 4 2 2" xfId="1085" xr:uid="{00000000-0005-0000-0000-00009E020000}"/>
    <cellStyle name="Normal 2 2 2 2 2 2 4 2 2 2" xfId="1420" xr:uid="{00000000-0005-0000-0000-00009F020000}"/>
    <cellStyle name="Normal 2 2 2 2 2 2 4 2 2 3" xfId="3377" xr:uid="{00000000-0005-0000-0000-0000A0020000}"/>
    <cellStyle name="Normal 2 2 2 2 2 2 4 2 3" xfId="1421" xr:uid="{00000000-0005-0000-0000-0000A1020000}"/>
    <cellStyle name="Normal 2 2 2 2 2 2 4 2 3 2" xfId="3378" xr:uid="{00000000-0005-0000-0000-0000A2020000}"/>
    <cellStyle name="Normal 2 2 2 2 2 2 4 2 3 3" xfId="3379" xr:uid="{00000000-0005-0000-0000-0000A3020000}"/>
    <cellStyle name="Normal 2 2 2 2 2 2 4 2 4" xfId="1419" xr:uid="{00000000-0005-0000-0000-0000A4020000}"/>
    <cellStyle name="Normal 2 2 2 2 2 2 4 2 5" xfId="3380" xr:uid="{00000000-0005-0000-0000-0000A5020000}"/>
    <cellStyle name="Normal 2 2 2 2 2 2 4 3" xfId="379" xr:uid="{00000000-0005-0000-0000-0000A6020000}"/>
    <cellStyle name="Normal 2 2 2 2 2 2 4 3 2" xfId="1423" xr:uid="{00000000-0005-0000-0000-0000A7020000}"/>
    <cellStyle name="Normal 2 2 2 2 2 2 4 3 2 2" xfId="3381" xr:uid="{00000000-0005-0000-0000-0000A8020000}"/>
    <cellStyle name="Normal 2 2 2 2 2 2 4 3 2 3" xfId="3382" xr:uid="{00000000-0005-0000-0000-0000A9020000}"/>
    <cellStyle name="Normal 2 2 2 2 2 2 4 3 3" xfId="1422" xr:uid="{00000000-0005-0000-0000-0000AA020000}"/>
    <cellStyle name="Normal 2 2 2 2 2 2 4 3 4" xfId="3383" xr:uid="{00000000-0005-0000-0000-0000AB020000}"/>
    <cellStyle name="Normal 2 2 2 2 2 2 4 4" xfId="850" xr:uid="{00000000-0005-0000-0000-0000AC020000}"/>
    <cellStyle name="Normal 2 2 2 2 2 2 4 4 2" xfId="1424" xr:uid="{00000000-0005-0000-0000-0000AD020000}"/>
    <cellStyle name="Normal 2 2 2 2 2 2 4 4 3" xfId="3384" xr:uid="{00000000-0005-0000-0000-0000AE020000}"/>
    <cellStyle name="Normal 2 2 2 2 2 2 4 5" xfId="1425" xr:uid="{00000000-0005-0000-0000-0000AF020000}"/>
    <cellStyle name="Normal 2 2 2 2 2 2 4 5 2" xfId="3385" xr:uid="{00000000-0005-0000-0000-0000B0020000}"/>
    <cellStyle name="Normal 2 2 2 2 2 2 4 5 3" xfId="3386" xr:uid="{00000000-0005-0000-0000-0000B1020000}"/>
    <cellStyle name="Normal 2 2 2 2 2 2 4 6" xfId="1418" xr:uid="{00000000-0005-0000-0000-0000B2020000}"/>
    <cellStyle name="Normal 2 2 2 2 2 2 4 7" xfId="3387" xr:uid="{00000000-0005-0000-0000-0000B3020000}"/>
    <cellStyle name="Normal 2 2 2 2 2 2 5" xfId="546" xr:uid="{00000000-0005-0000-0000-0000B4020000}"/>
    <cellStyle name="Normal 2 2 2 2 2 2 5 2" xfId="1016" xr:uid="{00000000-0005-0000-0000-0000B5020000}"/>
    <cellStyle name="Normal 2 2 2 2 2 2 5 2 2" xfId="1427" xr:uid="{00000000-0005-0000-0000-0000B6020000}"/>
    <cellStyle name="Normal 2 2 2 2 2 2 5 2 3" xfId="3388" xr:uid="{00000000-0005-0000-0000-0000B7020000}"/>
    <cellStyle name="Normal 2 2 2 2 2 2 5 3" xfId="1428" xr:uid="{00000000-0005-0000-0000-0000B8020000}"/>
    <cellStyle name="Normal 2 2 2 2 2 2 5 3 2" xfId="3389" xr:uid="{00000000-0005-0000-0000-0000B9020000}"/>
    <cellStyle name="Normal 2 2 2 2 2 2 5 3 3" xfId="3390" xr:uid="{00000000-0005-0000-0000-0000BA020000}"/>
    <cellStyle name="Normal 2 2 2 2 2 2 5 4" xfId="1426" xr:uid="{00000000-0005-0000-0000-0000BB020000}"/>
    <cellStyle name="Normal 2 2 2 2 2 2 5 5" xfId="3391" xr:uid="{00000000-0005-0000-0000-0000BC020000}"/>
    <cellStyle name="Normal 2 2 2 2 2 2 6" xfId="310" xr:uid="{00000000-0005-0000-0000-0000BD020000}"/>
    <cellStyle name="Normal 2 2 2 2 2 2 6 2" xfId="1430" xr:uid="{00000000-0005-0000-0000-0000BE020000}"/>
    <cellStyle name="Normal 2 2 2 2 2 2 6 2 2" xfId="3392" xr:uid="{00000000-0005-0000-0000-0000BF020000}"/>
    <cellStyle name="Normal 2 2 2 2 2 2 6 2 3" xfId="3393" xr:uid="{00000000-0005-0000-0000-0000C0020000}"/>
    <cellStyle name="Normal 2 2 2 2 2 2 6 3" xfId="1429" xr:uid="{00000000-0005-0000-0000-0000C1020000}"/>
    <cellStyle name="Normal 2 2 2 2 2 2 6 4" xfId="3394" xr:uid="{00000000-0005-0000-0000-0000C2020000}"/>
    <cellStyle name="Normal 2 2 2 2 2 2 7" xfId="781" xr:uid="{00000000-0005-0000-0000-0000C3020000}"/>
    <cellStyle name="Normal 2 2 2 2 2 2 7 2" xfId="1431" xr:uid="{00000000-0005-0000-0000-0000C4020000}"/>
    <cellStyle name="Normal 2 2 2 2 2 2 7 3" xfId="3395" xr:uid="{00000000-0005-0000-0000-0000C5020000}"/>
    <cellStyle name="Normal 2 2 2 2 2 2 8" xfId="1432" xr:uid="{00000000-0005-0000-0000-0000C6020000}"/>
    <cellStyle name="Normal 2 2 2 2 2 2 8 2" xfId="3396" xr:uid="{00000000-0005-0000-0000-0000C7020000}"/>
    <cellStyle name="Normal 2 2 2 2 2 2 8 3" xfId="3397" xr:uid="{00000000-0005-0000-0000-0000C8020000}"/>
    <cellStyle name="Normal 2 2 2 2 2 2 9" xfId="1401" xr:uid="{00000000-0005-0000-0000-0000C9020000}"/>
    <cellStyle name="Normal 2 2 2 2 2 3" xfId="177" xr:uid="{00000000-0005-0000-0000-0000CA020000}"/>
    <cellStyle name="Normal 2 2 2 2 2 3 2" xfId="652" xr:uid="{00000000-0005-0000-0000-0000CB020000}"/>
    <cellStyle name="Normal 2 2 2 2 2 3 2 2" xfId="1122" xr:uid="{00000000-0005-0000-0000-0000CC020000}"/>
    <cellStyle name="Normal 2 2 2 2 2 3 2 2 2" xfId="1435" xr:uid="{00000000-0005-0000-0000-0000CD020000}"/>
    <cellStyle name="Normal 2 2 2 2 2 3 2 2 3" xfId="3398" xr:uid="{00000000-0005-0000-0000-0000CE020000}"/>
    <cellStyle name="Normal 2 2 2 2 2 3 2 3" xfId="1436" xr:uid="{00000000-0005-0000-0000-0000CF020000}"/>
    <cellStyle name="Normal 2 2 2 2 2 3 2 3 2" xfId="3399" xr:uid="{00000000-0005-0000-0000-0000D0020000}"/>
    <cellStyle name="Normal 2 2 2 2 2 3 2 3 3" xfId="3400" xr:uid="{00000000-0005-0000-0000-0000D1020000}"/>
    <cellStyle name="Normal 2 2 2 2 2 3 2 4" xfId="1434" xr:uid="{00000000-0005-0000-0000-0000D2020000}"/>
    <cellStyle name="Normal 2 2 2 2 2 3 2 5" xfId="3401" xr:uid="{00000000-0005-0000-0000-0000D3020000}"/>
    <cellStyle name="Normal 2 2 2 2 2 3 3" xfId="416" xr:uid="{00000000-0005-0000-0000-0000D4020000}"/>
    <cellStyle name="Normal 2 2 2 2 2 3 3 2" xfId="1438" xr:uid="{00000000-0005-0000-0000-0000D5020000}"/>
    <cellStyle name="Normal 2 2 2 2 2 3 3 2 2" xfId="3402" xr:uid="{00000000-0005-0000-0000-0000D6020000}"/>
    <cellStyle name="Normal 2 2 2 2 2 3 3 2 3" xfId="3403" xr:uid="{00000000-0005-0000-0000-0000D7020000}"/>
    <cellStyle name="Normal 2 2 2 2 2 3 3 3" xfId="1437" xr:uid="{00000000-0005-0000-0000-0000D8020000}"/>
    <cellStyle name="Normal 2 2 2 2 2 3 3 4" xfId="3404" xr:uid="{00000000-0005-0000-0000-0000D9020000}"/>
    <cellStyle name="Normal 2 2 2 2 2 3 4" xfId="887" xr:uid="{00000000-0005-0000-0000-0000DA020000}"/>
    <cellStyle name="Normal 2 2 2 2 2 3 4 2" xfId="1439" xr:uid="{00000000-0005-0000-0000-0000DB020000}"/>
    <cellStyle name="Normal 2 2 2 2 2 3 4 3" xfId="3405" xr:uid="{00000000-0005-0000-0000-0000DC020000}"/>
    <cellStyle name="Normal 2 2 2 2 2 3 5" xfId="1440" xr:uid="{00000000-0005-0000-0000-0000DD020000}"/>
    <cellStyle name="Normal 2 2 2 2 2 3 5 2" xfId="3406" xr:uid="{00000000-0005-0000-0000-0000DE020000}"/>
    <cellStyle name="Normal 2 2 2 2 2 3 5 3" xfId="3407" xr:uid="{00000000-0005-0000-0000-0000DF020000}"/>
    <cellStyle name="Normal 2 2 2 2 2 3 6" xfId="1433" xr:uid="{00000000-0005-0000-0000-0000E0020000}"/>
    <cellStyle name="Normal 2 2 2 2 2 3 7" xfId="3408" xr:uid="{00000000-0005-0000-0000-0000E1020000}"/>
    <cellStyle name="Normal 2 2 2 2 2 4" xfId="178" xr:uid="{00000000-0005-0000-0000-0000E2020000}"/>
    <cellStyle name="Normal 2 2 2 2 2 4 2" xfId="653" xr:uid="{00000000-0005-0000-0000-0000E3020000}"/>
    <cellStyle name="Normal 2 2 2 2 2 4 2 2" xfId="1123" xr:uid="{00000000-0005-0000-0000-0000E4020000}"/>
    <cellStyle name="Normal 2 2 2 2 2 4 2 2 2" xfId="1443" xr:uid="{00000000-0005-0000-0000-0000E5020000}"/>
    <cellStyle name="Normal 2 2 2 2 2 4 2 2 3" xfId="3409" xr:uid="{00000000-0005-0000-0000-0000E6020000}"/>
    <cellStyle name="Normal 2 2 2 2 2 4 2 3" xfId="1444" xr:uid="{00000000-0005-0000-0000-0000E7020000}"/>
    <cellStyle name="Normal 2 2 2 2 2 4 2 3 2" xfId="3410" xr:uid="{00000000-0005-0000-0000-0000E8020000}"/>
    <cellStyle name="Normal 2 2 2 2 2 4 2 3 3" xfId="3411" xr:uid="{00000000-0005-0000-0000-0000E9020000}"/>
    <cellStyle name="Normal 2 2 2 2 2 4 2 4" xfId="1442" xr:uid="{00000000-0005-0000-0000-0000EA020000}"/>
    <cellStyle name="Normal 2 2 2 2 2 4 2 5" xfId="3412" xr:uid="{00000000-0005-0000-0000-0000EB020000}"/>
    <cellStyle name="Normal 2 2 2 2 2 4 3" xfId="417" xr:uid="{00000000-0005-0000-0000-0000EC020000}"/>
    <cellStyle name="Normal 2 2 2 2 2 4 3 2" xfId="1446" xr:uid="{00000000-0005-0000-0000-0000ED020000}"/>
    <cellStyle name="Normal 2 2 2 2 2 4 3 2 2" xfId="3413" xr:uid="{00000000-0005-0000-0000-0000EE020000}"/>
    <cellStyle name="Normal 2 2 2 2 2 4 3 2 3" xfId="3414" xr:uid="{00000000-0005-0000-0000-0000EF020000}"/>
    <cellStyle name="Normal 2 2 2 2 2 4 3 3" xfId="1445" xr:uid="{00000000-0005-0000-0000-0000F0020000}"/>
    <cellStyle name="Normal 2 2 2 2 2 4 3 4" xfId="3415" xr:uid="{00000000-0005-0000-0000-0000F1020000}"/>
    <cellStyle name="Normal 2 2 2 2 2 4 4" xfId="888" xr:uid="{00000000-0005-0000-0000-0000F2020000}"/>
    <cellStyle name="Normal 2 2 2 2 2 4 4 2" xfId="1447" xr:uid="{00000000-0005-0000-0000-0000F3020000}"/>
    <cellStyle name="Normal 2 2 2 2 2 4 4 3" xfId="3416" xr:uid="{00000000-0005-0000-0000-0000F4020000}"/>
    <cellStyle name="Normal 2 2 2 2 2 4 5" xfId="1448" xr:uid="{00000000-0005-0000-0000-0000F5020000}"/>
    <cellStyle name="Normal 2 2 2 2 2 4 5 2" xfId="3417" xr:uid="{00000000-0005-0000-0000-0000F6020000}"/>
    <cellStyle name="Normal 2 2 2 2 2 4 5 3" xfId="3418" xr:uid="{00000000-0005-0000-0000-0000F7020000}"/>
    <cellStyle name="Normal 2 2 2 2 2 4 6" xfId="1441" xr:uid="{00000000-0005-0000-0000-0000F8020000}"/>
    <cellStyle name="Normal 2 2 2 2 2 4 7" xfId="3419" xr:uid="{00000000-0005-0000-0000-0000F9020000}"/>
    <cellStyle name="Normal 2 2 2 2 2 5" xfId="116" xr:uid="{00000000-0005-0000-0000-0000FA020000}"/>
    <cellStyle name="Normal 2 2 2 2 2 5 2" xfId="591" xr:uid="{00000000-0005-0000-0000-0000FB020000}"/>
    <cellStyle name="Normal 2 2 2 2 2 5 2 2" xfId="1061" xr:uid="{00000000-0005-0000-0000-0000FC020000}"/>
    <cellStyle name="Normal 2 2 2 2 2 5 2 2 2" xfId="1451" xr:uid="{00000000-0005-0000-0000-0000FD020000}"/>
    <cellStyle name="Normal 2 2 2 2 2 5 2 2 3" xfId="3420" xr:uid="{00000000-0005-0000-0000-0000FE020000}"/>
    <cellStyle name="Normal 2 2 2 2 2 5 2 3" xfId="1452" xr:uid="{00000000-0005-0000-0000-0000FF020000}"/>
    <cellStyle name="Normal 2 2 2 2 2 5 2 3 2" xfId="3421" xr:uid="{00000000-0005-0000-0000-000000030000}"/>
    <cellStyle name="Normal 2 2 2 2 2 5 2 3 3" xfId="3422" xr:uid="{00000000-0005-0000-0000-000001030000}"/>
    <cellStyle name="Normal 2 2 2 2 2 5 2 4" xfId="1450" xr:uid="{00000000-0005-0000-0000-000002030000}"/>
    <cellStyle name="Normal 2 2 2 2 2 5 2 5" xfId="3423" xr:uid="{00000000-0005-0000-0000-000003030000}"/>
    <cellStyle name="Normal 2 2 2 2 2 5 3" xfId="355" xr:uid="{00000000-0005-0000-0000-000004030000}"/>
    <cellStyle name="Normal 2 2 2 2 2 5 3 2" xfId="1454" xr:uid="{00000000-0005-0000-0000-000005030000}"/>
    <cellStyle name="Normal 2 2 2 2 2 5 3 2 2" xfId="3424" xr:uid="{00000000-0005-0000-0000-000006030000}"/>
    <cellStyle name="Normal 2 2 2 2 2 5 3 2 3" xfId="3425" xr:uid="{00000000-0005-0000-0000-000007030000}"/>
    <cellStyle name="Normal 2 2 2 2 2 5 3 3" xfId="1453" xr:uid="{00000000-0005-0000-0000-000008030000}"/>
    <cellStyle name="Normal 2 2 2 2 2 5 3 4" xfId="3426" xr:uid="{00000000-0005-0000-0000-000009030000}"/>
    <cellStyle name="Normal 2 2 2 2 2 5 4" xfId="826" xr:uid="{00000000-0005-0000-0000-00000A030000}"/>
    <cellStyle name="Normal 2 2 2 2 2 5 4 2" xfId="1455" xr:uid="{00000000-0005-0000-0000-00000B030000}"/>
    <cellStyle name="Normal 2 2 2 2 2 5 4 3" xfId="3427" xr:uid="{00000000-0005-0000-0000-00000C030000}"/>
    <cellStyle name="Normal 2 2 2 2 2 5 5" xfId="1456" xr:uid="{00000000-0005-0000-0000-00000D030000}"/>
    <cellStyle name="Normal 2 2 2 2 2 5 5 2" xfId="3428" xr:uid="{00000000-0005-0000-0000-00000E030000}"/>
    <cellStyle name="Normal 2 2 2 2 2 5 5 3" xfId="3429" xr:uid="{00000000-0005-0000-0000-00000F030000}"/>
    <cellStyle name="Normal 2 2 2 2 2 5 6" xfId="1449" xr:uid="{00000000-0005-0000-0000-000010030000}"/>
    <cellStyle name="Normal 2 2 2 2 2 5 7" xfId="3430" xr:uid="{00000000-0005-0000-0000-000011030000}"/>
    <cellStyle name="Normal 2 2 2 2 2 6" xfId="522" xr:uid="{00000000-0005-0000-0000-000012030000}"/>
    <cellStyle name="Normal 2 2 2 2 2 6 2" xfId="992" xr:uid="{00000000-0005-0000-0000-000013030000}"/>
    <cellStyle name="Normal 2 2 2 2 2 6 2 2" xfId="1458" xr:uid="{00000000-0005-0000-0000-000014030000}"/>
    <cellStyle name="Normal 2 2 2 2 2 6 2 3" xfId="3431" xr:uid="{00000000-0005-0000-0000-000015030000}"/>
    <cellStyle name="Normal 2 2 2 2 2 6 3" xfId="1459" xr:uid="{00000000-0005-0000-0000-000016030000}"/>
    <cellStyle name="Normal 2 2 2 2 2 6 3 2" xfId="3432" xr:uid="{00000000-0005-0000-0000-000017030000}"/>
    <cellStyle name="Normal 2 2 2 2 2 6 3 3" xfId="3433" xr:uid="{00000000-0005-0000-0000-000018030000}"/>
    <cellStyle name="Normal 2 2 2 2 2 6 4" xfId="1457" xr:uid="{00000000-0005-0000-0000-000019030000}"/>
    <cellStyle name="Normal 2 2 2 2 2 6 5" xfId="3434" xr:uid="{00000000-0005-0000-0000-00001A030000}"/>
    <cellStyle name="Normal 2 2 2 2 2 7" xfId="286" xr:uid="{00000000-0005-0000-0000-00001B030000}"/>
    <cellStyle name="Normal 2 2 2 2 2 7 2" xfId="1461" xr:uid="{00000000-0005-0000-0000-00001C030000}"/>
    <cellStyle name="Normal 2 2 2 2 2 7 2 2" xfId="3435" xr:uid="{00000000-0005-0000-0000-00001D030000}"/>
    <cellStyle name="Normal 2 2 2 2 2 7 2 3" xfId="3436" xr:uid="{00000000-0005-0000-0000-00001E030000}"/>
    <cellStyle name="Normal 2 2 2 2 2 7 3" xfId="1460" xr:uid="{00000000-0005-0000-0000-00001F030000}"/>
    <cellStyle name="Normal 2 2 2 2 2 7 4" xfId="3437" xr:uid="{00000000-0005-0000-0000-000020030000}"/>
    <cellStyle name="Normal 2 2 2 2 2 8" xfId="757" xr:uid="{00000000-0005-0000-0000-000021030000}"/>
    <cellStyle name="Normal 2 2 2 2 2 8 2" xfId="1462" xr:uid="{00000000-0005-0000-0000-000022030000}"/>
    <cellStyle name="Normal 2 2 2 2 2 8 3" xfId="3438" xr:uid="{00000000-0005-0000-0000-000023030000}"/>
    <cellStyle name="Normal 2 2 2 2 2 9" xfId="1463" xr:uid="{00000000-0005-0000-0000-000024030000}"/>
    <cellStyle name="Normal 2 2 2 2 2 9 2" xfId="3439" xr:uid="{00000000-0005-0000-0000-000025030000}"/>
    <cellStyle name="Normal 2 2 2 2 2 9 3" xfId="3440" xr:uid="{00000000-0005-0000-0000-000026030000}"/>
    <cellStyle name="Normal 2 2 2 2 3" xfId="56" xr:uid="{00000000-0005-0000-0000-000027030000}"/>
    <cellStyle name="Normal 2 2 2 2 3 10" xfId="3441" xr:uid="{00000000-0005-0000-0000-000028030000}"/>
    <cellStyle name="Normal 2 2 2 2 3 2" xfId="179" xr:uid="{00000000-0005-0000-0000-000029030000}"/>
    <cellStyle name="Normal 2 2 2 2 3 2 2" xfId="654" xr:uid="{00000000-0005-0000-0000-00002A030000}"/>
    <cellStyle name="Normal 2 2 2 2 3 2 2 2" xfId="1124" xr:uid="{00000000-0005-0000-0000-00002B030000}"/>
    <cellStyle name="Normal 2 2 2 2 3 2 2 2 2" xfId="1467" xr:uid="{00000000-0005-0000-0000-00002C030000}"/>
    <cellStyle name="Normal 2 2 2 2 3 2 2 2 3" xfId="3442" xr:uid="{00000000-0005-0000-0000-00002D030000}"/>
    <cellStyle name="Normal 2 2 2 2 3 2 2 3" xfId="1468" xr:uid="{00000000-0005-0000-0000-00002E030000}"/>
    <cellStyle name="Normal 2 2 2 2 3 2 2 3 2" xfId="3443" xr:uid="{00000000-0005-0000-0000-00002F030000}"/>
    <cellStyle name="Normal 2 2 2 2 3 2 2 3 3" xfId="3444" xr:uid="{00000000-0005-0000-0000-000030030000}"/>
    <cellStyle name="Normal 2 2 2 2 3 2 2 4" xfId="1466" xr:uid="{00000000-0005-0000-0000-000031030000}"/>
    <cellStyle name="Normal 2 2 2 2 3 2 2 5" xfId="3445" xr:uid="{00000000-0005-0000-0000-000032030000}"/>
    <cellStyle name="Normal 2 2 2 2 3 2 3" xfId="418" xr:uid="{00000000-0005-0000-0000-000033030000}"/>
    <cellStyle name="Normal 2 2 2 2 3 2 3 2" xfId="1470" xr:uid="{00000000-0005-0000-0000-000034030000}"/>
    <cellStyle name="Normal 2 2 2 2 3 2 3 2 2" xfId="3446" xr:uid="{00000000-0005-0000-0000-000035030000}"/>
    <cellStyle name="Normal 2 2 2 2 3 2 3 2 3" xfId="3447" xr:uid="{00000000-0005-0000-0000-000036030000}"/>
    <cellStyle name="Normal 2 2 2 2 3 2 3 3" xfId="1469" xr:uid="{00000000-0005-0000-0000-000037030000}"/>
    <cellStyle name="Normal 2 2 2 2 3 2 3 4" xfId="3448" xr:uid="{00000000-0005-0000-0000-000038030000}"/>
    <cellStyle name="Normal 2 2 2 2 3 2 4" xfId="889" xr:uid="{00000000-0005-0000-0000-000039030000}"/>
    <cellStyle name="Normal 2 2 2 2 3 2 4 2" xfId="1471" xr:uid="{00000000-0005-0000-0000-00003A030000}"/>
    <cellStyle name="Normal 2 2 2 2 3 2 4 3" xfId="3449" xr:uid="{00000000-0005-0000-0000-00003B030000}"/>
    <cellStyle name="Normal 2 2 2 2 3 2 5" xfId="1472" xr:uid="{00000000-0005-0000-0000-00003C030000}"/>
    <cellStyle name="Normal 2 2 2 2 3 2 5 2" xfId="3450" xr:uid="{00000000-0005-0000-0000-00003D030000}"/>
    <cellStyle name="Normal 2 2 2 2 3 2 5 3" xfId="3451" xr:uid="{00000000-0005-0000-0000-00003E030000}"/>
    <cellStyle name="Normal 2 2 2 2 3 2 6" xfId="1465" xr:uid="{00000000-0005-0000-0000-00003F030000}"/>
    <cellStyle name="Normal 2 2 2 2 3 2 7" xfId="3452" xr:uid="{00000000-0005-0000-0000-000040030000}"/>
    <cellStyle name="Normal 2 2 2 2 3 3" xfId="180" xr:uid="{00000000-0005-0000-0000-000041030000}"/>
    <cellStyle name="Normal 2 2 2 2 3 3 2" xfId="655" xr:uid="{00000000-0005-0000-0000-000042030000}"/>
    <cellStyle name="Normal 2 2 2 2 3 3 2 2" xfId="1125" xr:uid="{00000000-0005-0000-0000-000043030000}"/>
    <cellStyle name="Normal 2 2 2 2 3 3 2 2 2" xfId="1475" xr:uid="{00000000-0005-0000-0000-000044030000}"/>
    <cellStyle name="Normal 2 2 2 2 3 3 2 2 3" xfId="3453" xr:uid="{00000000-0005-0000-0000-000045030000}"/>
    <cellStyle name="Normal 2 2 2 2 3 3 2 3" xfId="1476" xr:uid="{00000000-0005-0000-0000-000046030000}"/>
    <cellStyle name="Normal 2 2 2 2 3 3 2 3 2" xfId="3454" xr:uid="{00000000-0005-0000-0000-000047030000}"/>
    <cellStyle name="Normal 2 2 2 2 3 3 2 3 3" xfId="3455" xr:uid="{00000000-0005-0000-0000-000048030000}"/>
    <cellStyle name="Normal 2 2 2 2 3 3 2 4" xfId="1474" xr:uid="{00000000-0005-0000-0000-000049030000}"/>
    <cellStyle name="Normal 2 2 2 2 3 3 2 5" xfId="3456" xr:uid="{00000000-0005-0000-0000-00004A030000}"/>
    <cellStyle name="Normal 2 2 2 2 3 3 3" xfId="419" xr:uid="{00000000-0005-0000-0000-00004B030000}"/>
    <cellStyle name="Normal 2 2 2 2 3 3 3 2" xfId="1478" xr:uid="{00000000-0005-0000-0000-00004C030000}"/>
    <cellStyle name="Normal 2 2 2 2 3 3 3 2 2" xfId="3457" xr:uid="{00000000-0005-0000-0000-00004D030000}"/>
    <cellStyle name="Normal 2 2 2 2 3 3 3 2 3" xfId="3458" xr:uid="{00000000-0005-0000-0000-00004E030000}"/>
    <cellStyle name="Normal 2 2 2 2 3 3 3 3" xfId="1477" xr:uid="{00000000-0005-0000-0000-00004F030000}"/>
    <cellStyle name="Normal 2 2 2 2 3 3 3 4" xfId="3459" xr:uid="{00000000-0005-0000-0000-000050030000}"/>
    <cellStyle name="Normal 2 2 2 2 3 3 4" xfId="890" xr:uid="{00000000-0005-0000-0000-000051030000}"/>
    <cellStyle name="Normal 2 2 2 2 3 3 4 2" xfId="1479" xr:uid="{00000000-0005-0000-0000-000052030000}"/>
    <cellStyle name="Normal 2 2 2 2 3 3 4 3" xfId="3460" xr:uid="{00000000-0005-0000-0000-000053030000}"/>
    <cellStyle name="Normal 2 2 2 2 3 3 5" xfId="1480" xr:uid="{00000000-0005-0000-0000-000054030000}"/>
    <cellStyle name="Normal 2 2 2 2 3 3 5 2" xfId="3461" xr:uid="{00000000-0005-0000-0000-000055030000}"/>
    <cellStyle name="Normal 2 2 2 2 3 3 5 3" xfId="3462" xr:uid="{00000000-0005-0000-0000-000056030000}"/>
    <cellStyle name="Normal 2 2 2 2 3 3 6" xfId="1473" xr:uid="{00000000-0005-0000-0000-000057030000}"/>
    <cellStyle name="Normal 2 2 2 2 3 3 7" xfId="3463" xr:uid="{00000000-0005-0000-0000-000058030000}"/>
    <cellStyle name="Normal 2 2 2 2 3 4" xfId="131" xr:uid="{00000000-0005-0000-0000-000059030000}"/>
    <cellStyle name="Normal 2 2 2 2 3 4 2" xfId="606" xr:uid="{00000000-0005-0000-0000-00005A030000}"/>
    <cellStyle name="Normal 2 2 2 2 3 4 2 2" xfId="1076" xr:uid="{00000000-0005-0000-0000-00005B030000}"/>
    <cellStyle name="Normal 2 2 2 2 3 4 2 2 2" xfId="1483" xr:uid="{00000000-0005-0000-0000-00005C030000}"/>
    <cellStyle name="Normal 2 2 2 2 3 4 2 2 3" xfId="3464" xr:uid="{00000000-0005-0000-0000-00005D030000}"/>
    <cellStyle name="Normal 2 2 2 2 3 4 2 3" xfId="1484" xr:uid="{00000000-0005-0000-0000-00005E030000}"/>
    <cellStyle name="Normal 2 2 2 2 3 4 2 3 2" xfId="3465" xr:uid="{00000000-0005-0000-0000-00005F030000}"/>
    <cellStyle name="Normal 2 2 2 2 3 4 2 3 3" xfId="3466" xr:uid="{00000000-0005-0000-0000-000060030000}"/>
    <cellStyle name="Normal 2 2 2 2 3 4 2 4" xfId="1482" xr:uid="{00000000-0005-0000-0000-000061030000}"/>
    <cellStyle name="Normal 2 2 2 2 3 4 2 5" xfId="3467" xr:uid="{00000000-0005-0000-0000-000062030000}"/>
    <cellStyle name="Normal 2 2 2 2 3 4 3" xfId="370" xr:uid="{00000000-0005-0000-0000-000063030000}"/>
    <cellStyle name="Normal 2 2 2 2 3 4 3 2" xfId="1486" xr:uid="{00000000-0005-0000-0000-000064030000}"/>
    <cellStyle name="Normal 2 2 2 2 3 4 3 2 2" xfId="3468" xr:uid="{00000000-0005-0000-0000-000065030000}"/>
    <cellStyle name="Normal 2 2 2 2 3 4 3 2 3" xfId="3469" xr:uid="{00000000-0005-0000-0000-000066030000}"/>
    <cellStyle name="Normal 2 2 2 2 3 4 3 3" xfId="1485" xr:uid="{00000000-0005-0000-0000-000067030000}"/>
    <cellStyle name="Normal 2 2 2 2 3 4 3 4" xfId="3470" xr:uid="{00000000-0005-0000-0000-000068030000}"/>
    <cellStyle name="Normal 2 2 2 2 3 4 4" xfId="841" xr:uid="{00000000-0005-0000-0000-000069030000}"/>
    <cellStyle name="Normal 2 2 2 2 3 4 4 2" xfId="1487" xr:uid="{00000000-0005-0000-0000-00006A030000}"/>
    <cellStyle name="Normal 2 2 2 2 3 4 4 3" xfId="3471" xr:uid="{00000000-0005-0000-0000-00006B030000}"/>
    <cellStyle name="Normal 2 2 2 2 3 4 5" xfId="1488" xr:uid="{00000000-0005-0000-0000-00006C030000}"/>
    <cellStyle name="Normal 2 2 2 2 3 4 5 2" xfId="3472" xr:uid="{00000000-0005-0000-0000-00006D030000}"/>
    <cellStyle name="Normal 2 2 2 2 3 4 5 3" xfId="3473" xr:uid="{00000000-0005-0000-0000-00006E030000}"/>
    <cellStyle name="Normal 2 2 2 2 3 4 6" xfId="1481" xr:uid="{00000000-0005-0000-0000-00006F030000}"/>
    <cellStyle name="Normal 2 2 2 2 3 4 7" xfId="3474" xr:uid="{00000000-0005-0000-0000-000070030000}"/>
    <cellStyle name="Normal 2 2 2 2 3 5" xfId="537" xr:uid="{00000000-0005-0000-0000-000071030000}"/>
    <cellStyle name="Normal 2 2 2 2 3 5 2" xfId="1007" xr:uid="{00000000-0005-0000-0000-000072030000}"/>
    <cellStyle name="Normal 2 2 2 2 3 5 2 2" xfId="1490" xr:uid="{00000000-0005-0000-0000-000073030000}"/>
    <cellStyle name="Normal 2 2 2 2 3 5 2 3" xfId="3475" xr:uid="{00000000-0005-0000-0000-000074030000}"/>
    <cellStyle name="Normal 2 2 2 2 3 5 3" xfId="1491" xr:uid="{00000000-0005-0000-0000-000075030000}"/>
    <cellStyle name="Normal 2 2 2 2 3 5 3 2" xfId="3476" xr:uid="{00000000-0005-0000-0000-000076030000}"/>
    <cellStyle name="Normal 2 2 2 2 3 5 3 3" xfId="3477" xr:uid="{00000000-0005-0000-0000-000077030000}"/>
    <cellStyle name="Normal 2 2 2 2 3 5 4" xfId="1489" xr:uid="{00000000-0005-0000-0000-000078030000}"/>
    <cellStyle name="Normal 2 2 2 2 3 5 5" xfId="3478" xr:uid="{00000000-0005-0000-0000-000079030000}"/>
    <cellStyle name="Normal 2 2 2 2 3 6" xfId="301" xr:uid="{00000000-0005-0000-0000-00007A030000}"/>
    <cellStyle name="Normal 2 2 2 2 3 6 2" xfId="1493" xr:uid="{00000000-0005-0000-0000-00007B030000}"/>
    <cellStyle name="Normal 2 2 2 2 3 6 2 2" xfId="3479" xr:uid="{00000000-0005-0000-0000-00007C030000}"/>
    <cellStyle name="Normal 2 2 2 2 3 6 2 3" xfId="3480" xr:uid="{00000000-0005-0000-0000-00007D030000}"/>
    <cellStyle name="Normal 2 2 2 2 3 6 3" xfId="1492" xr:uid="{00000000-0005-0000-0000-00007E030000}"/>
    <cellStyle name="Normal 2 2 2 2 3 6 4" xfId="3481" xr:uid="{00000000-0005-0000-0000-00007F030000}"/>
    <cellStyle name="Normal 2 2 2 2 3 7" xfId="772" xr:uid="{00000000-0005-0000-0000-000080030000}"/>
    <cellStyle name="Normal 2 2 2 2 3 7 2" xfId="1494" xr:uid="{00000000-0005-0000-0000-000081030000}"/>
    <cellStyle name="Normal 2 2 2 2 3 7 3" xfId="3482" xr:uid="{00000000-0005-0000-0000-000082030000}"/>
    <cellStyle name="Normal 2 2 2 2 3 8" xfId="1495" xr:uid="{00000000-0005-0000-0000-000083030000}"/>
    <cellStyle name="Normal 2 2 2 2 3 8 2" xfId="3483" xr:uid="{00000000-0005-0000-0000-000084030000}"/>
    <cellStyle name="Normal 2 2 2 2 3 8 3" xfId="3484" xr:uid="{00000000-0005-0000-0000-000085030000}"/>
    <cellStyle name="Normal 2 2 2 2 3 9" xfId="1464" xr:uid="{00000000-0005-0000-0000-000086030000}"/>
    <cellStyle name="Normal 2 2 2 2 4" xfId="88" xr:uid="{00000000-0005-0000-0000-000087030000}"/>
    <cellStyle name="Normal 2 2 2 2 4 2" xfId="160" xr:uid="{00000000-0005-0000-0000-000088030000}"/>
    <cellStyle name="Normal 2 2 2 2 4 2 2" xfId="635" xr:uid="{00000000-0005-0000-0000-000089030000}"/>
    <cellStyle name="Normal 2 2 2 2 4 2 2 2" xfId="1105" xr:uid="{00000000-0005-0000-0000-00008A030000}"/>
    <cellStyle name="Normal 2 2 2 2 4 2 2 2 2" xfId="1499" xr:uid="{00000000-0005-0000-0000-00008B030000}"/>
    <cellStyle name="Normal 2 2 2 2 4 2 2 2 3" xfId="3485" xr:uid="{00000000-0005-0000-0000-00008C030000}"/>
    <cellStyle name="Normal 2 2 2 2 4 2 2 3" xfId="1500" xr:uid="{00000000-0005-0000-0000-00008D030000}"/>
    <cellStyle name="Normal 2 2 2 2 4 2 2 3 2" xfId="3486" xr:uid="{00000000-0005-0000-0000-00008E030000}"/>
    <cellStyle name="Normal 2 2 2 2 4 2 2 3 3" xfId="3487" xr:uid="{00000000-0005-0000-0000-00008F030000}"/>
    <cellStyle name="Normal 2 2 2 2 4 2 2 4" xfId="1498" xr:uid="{00000000-0005-0000-0000-000090030000}"/>
    <cellStyle name="Normal 2 2 2 2 4 2 2 5" xfId="3488" xr:uid="{00000000-0005-0000-0000-000091030000}"/>
    <cellStyle name="Normal 2 2 2 2 4 2 3" xfId="399" xr:uid="{00000000-0005-0000-0000-000092030000}"/>
    <cellStyle name="Normal 2 2 2 2 4 2 3 2" xfId="1502" xr:uid="{00000000-0005-0000-0000-000093030000}"/>
    <cellStyle name="Normal 2 2 2 2 4 2 3 2 2" xfId="3489" xr:uid="{00000000-0005-0000-0000-000094030000}"/>
    <cellStyle name="Normal 2 2 2 2 4 2 3 2 3" xfId="3490" xr:uid="{00000000-0005-0000-0000-000095030000}"/>
    <cellStyle name="Normal 2 2 2 2 4 2 3 3" xfId="1501" xr:uid="{00000000-0005-0000-0000-000096030000}"/>
    <cellStyle name="Normal 2 2 2 2 4 2 3 4" xfId="3491" xr:uid="{00000000-0005-0000-0000-000097030000}"/>
    <cellStyle name="Normal 2 2 2 2 4 2 4" xfId="870" xr:uid="{00000000-0005-0000-0000-000098030000}"/>
    <cellStyle name="Normal 2 2 2 2 4 2 4 2" xfId="1503" xr:uid="{00000000-0005-0000-0000-000099030000}"/>
    <cellStyle name="Normal 2 2 2 2 4 2 4 3" xfId="3492" xr:uid="{00000000-0005-0000-0000-00009A030000}"/>
    <cellStyle name="Normal 2 2 2 2 4 2 5" xfId="1504" xr:uid="{00000000-0005-0000-0000-00009B030000}"/>
    <cellStyle name="Normal 2 2 2 2 4 2 5 2" xfId="3493" xr:uid="{00000000-0005-0000-0000-00009C030000}"/>
    <cellStyle name="Normal 2 2 2 2 4 2 5 3" xfId="3494" xr:uid="{00000000-0005-0000-0000-00009D030000}"/>
    <cellStyle name="Normal 2 2 2 2 4 2 6" xfId="1497" xr:uid="{00000000-0005-0000-0000-00009E030000}"/>
    <cellStyle name="Normal 2 2 2 2 4 2 7" xfId="3495" xr:uid="{00000000-0005-0000-0000-00009F030000}"/>
    <cellStyle name="Normal 2 2 2 2 4 3" xfId="566" xr:uid="{00000000-0005-0000-0000-0000A0030000}"/>
    <cellStyle name="Normal 2 2 2 2 4 3 2" xfId="1036" xr:uid="{00000000-0005-0000-0000-0000A1030000}"/>
    <cellStyle name="Normal 2 2 2 2 4 3 2 2" xfId="1506" xr:uid="{00000000-0005-0000-0000-0000A2030000}"/>
    <cellStyle name="Normal 2 2 2 2 4 3 2 3" xfId="3496" xr:uid="{00000000-0005-0000-0000-0000A3030000}"/>
    <cellStyle name="Normal 2 2 2 2 4 3 3" xfId="1507" xr:uid="{00000000-0005-0000-0000-0000A4030000}"/>
    <cellStyle name="Normal 2 2 2 2 4 3 3 2" xfId="3497" xr:uid="{00000000-0005-0000-0000-0000A5030000}"/>
    <cellStyle name="Normal 2 2 2 2 4 3 3 3" xfId="3498" xr:uid="{00000000-0005-0000-0000-0000A6030000}"/>
    <cellStyle name="Normal 2 2 2 2 4 3 4" xfId="1505" xr:uid="{00000000-0005-0000-0000-0000A7030000}"/>
    <cellStyle name="Normal 2 2 2 2 4 3 5" xfId="3499" xr:uid="{00000000-0005-0000-0000-0000A8030000}"/>
    <cellStyle name="Normal 2 2 2 2 4 4" xfId="330" xr:uid="{00000000-0005-0000-0000-0000A9030000}"/>
    <cellStyle name="Normal 2 2 2 2 4 4 2" xfId="1509" xr:uid="{00000000-0005-0000-0000-0000AA030000}"/>
    <cellStyle name="Normal 2 2 2 2 4 4 2 2" xfId="3500" xr:uid="{00000000-0005-0000-0000-0000AB030000}"/>
    <cellStyle name="Normal 2 2 2 2 4 4 2 3" xfId="3501" xr:uid="{00000000-0005-0000-0000-0000AC030000}"/>
    <cellStyle name="Normal 2 2 2 2 4 4 3" xfId="1508" xr:uid="{00000000-0005-0000-0000-0000AD030000}"/>
    <cellStyle name="Normal 2 2 2 2 4 4 4" xfId="3502" xr:uid="{00000000-0005-0000-0000-0000AE030000}"/>
    <cellStyle name="Normal 2 2 2 2 4 5" xfId="801" xr:uid="{00000000-0005-0000-0000-0000AF030000}"/>
    <cellStyle name="Normal 2 2 2 2 4 5 2" xfId="1510" xr:uid="{00000000-0005-0000-0000-0000B0030000}"/>
    <cellStyle name="Normal 2 2 2 2 4 5 3" xfId="3503" xr:uid="{00000000-0005-0000-0000-0000B1030000}"/>
    <cellStyle name="Normal 2 2 2 2 4 6" xfId="1511" xr:uid="{00000000-0005-0000-0000-0000B2030000}"/>
    <cellStyle name="Normal 2 2 2 2 4 6 2" xfId="3504" xr:uid="{00000000-0005-0000-0000-0000B3030000}"/>
    <cellStyle name="Normal 2 2 2 2 4 6 3" xfId="3505" xr:uid="{00000000-0005-0000-0000-0000B4030000}"/>
    <cellStyle name="Normal 2 2 2 2 4 7" xfId="1496" xr:uid="{00000000-0005-0000-0000-0000B5030000}"/>
    <cellStyle name="Normal 2 2 2 2 4 8" xfId="3506" xr:uid="{00000000-0005-0000-0000-0000B6030000}"/>
    <cellStyle name="Normal 2 2 2 2 5" xfId="181" xr:uid="{00000000-0005-0000-0000-0000B7030000}"/>
    <cellStyle name="Normal 2 2 2 2 5 2" xfId="656" xr:uid="{00000000-0005-0000-0000-0000B8030000}"/>
    <cellStyle name="Normal 2 2 2 2 5 2 2" xfId="1126" xr:uid="{00000000-0005-0000-0000-0000B9030000}"/>
    <cellStyle name="Normal 2 2 2 2 5 2 2 2" xfId="1514" xr:uid="{00000000-0005-0000-0000-0000BA030000}"/>
    <cellStyle name="Normal 2 2 2 2 5 2 2 3" xfId="3507" xr:uid="{00000000-0005-0000-0000-0000BB030000}"/>
    <cellStyle name="Normal 2 2 2 2 5 2 3" xfId="1515" xr:uid="{00000000-0005-0000-0000-0000BC030000}"/>
    <cellStyle name="Normal 2 2 2 2 5 2 3 2" xfId="3508" xr:uid="{00000000-0005-0000-0000-0000BD030000}"/>
    <cellStyle name="Normal 2 2 2 2 5 2 3 3" xfId="3509" xr:uid="{00000000-0005-0000-0000-0000BE030000}"/>
    <cellStyle name="Normal 2 2 2 2 5 2 4" xfId="1513" xr:uid="{00000000-0005-0000-0000-0000BF030000}"/>
    <cellStyle name="Normal 2 2 2 2 5 2 5" xfId="3510" xr:uid="{00000000-0005-0000-0000-0000C0030000}"/>
    <cellStyle name="Normal 2 2 2 2 5 3" xfId="420" xr:uid="{00000000-0005-0000-0000-0000C1030000}"/>
    <cellStyle name="Normal 2 2 2 2 5 3 2" xfId="1517" xr:uid="{00000000-0005-0000-0000-0000C2030000}"/>
    <cellStyle name="Normal 2 2 2 2 5 3 2 2" xfId="3511" xr:uid="{00000000-0005-0000-0000-0000C3030000}"/>
    <cellStyle name="Normal 2 2 2 2 5 3 2 3" xfId="3512" xr:uid="{00000000-0005-0000-0000-0000C4030000}"/>
    <cellStyle name="Normal 2 2 2 2 5 3 3" xfId="1516" xr:uid="{00000000-0005-0000-0000-0000C5030000}"/>
    <cellStyle name="Normal 2 2 2 2 5 3 4" xfId="3513" xr:uid="{00000000-0005-0000-0000-0000C6030000}"/>
    <cellStyle name="Normal 2 2 2 2 5 4" xfId="891" xr:uid="{00000000-0005-0000-0000-0000C7030000}"/>
    <cellStyle name="Normal 2 2 2 2 5 4 2" xfId="1518" xr:uid="{00000000-0005-0000-0000-0000C8030000}"/>
    <cellStyle name="Normal 2 2 2 2 5 4 3" xfId="3514" xr:uid="{00000000-0005-0000-0000-0000C9030000}"/>
    <cellStyle name="Normal 2 2 2 2 5 5" xfId="1519" xr:uid="{00000000-0005-0000-0000-0000CA030000}"/>
    <cellStyle name="Normal 2 2 2 2 5 5 2" xfId="3515" xr:uid="{00000000-0005-0000-0000-0000CB030000}"/>
    <cellStyle name="Normal 2 2 2 2 5 5 3" xfId="3516" xr:uid="{00000000-0005-0000-0000-0000CC030000}"/>
    <cellStyle name="Normal 2 2 2 2 5 6" xfId="1512" xr:uid="{00000000-0005-0000-0000-0000CD030000}"/>
    <cellStyle name="Normal 2 2 2 2 5 7" xfId="3517" xr:uid="{00000000-0005-0000-0000-0000CE030000}"/>
    <cellStyle name="Normal 2 2 2 2 6" xfId="104" xr:uid="{00000000-0005-0000-0000-0000CF030000}"/>
    <cellStyle name="Normal 2 2 2 2 6 2" xfId="579" xr:uid="{00000000-0005-0000-0000-0000D0030000}"/>
    <cellStyle name="Normal 2 2 2 2 6 2 2" xfId="1049" xr:uid="{00000000-0005-0000-0000-0000D1030000}"/>
    <cellStyle name="Normal 2 2 2 2 6 2 2 2" xfId="1522" xr:uid="{00000000-0005-0000-0000-0000D2030000}"/>
    <cellStyle name="Normal 2 2 2 2 6 2 2 3" xfId="3518" xr:uid="{00000000-0005-0000-0000-0000D3030000}"/>
    <cellStyle name="Normal 2 2 2 2 6 2 3" xfId="1523" xr:uid="{00000000-0005-0000-0000-0000D4030000}"/>
    <cellStyle name="Normal 2 2 2 2 6 2 3 2" xfId="3519" xr:uid="{00000000-0005-0000-0000-0000D5030000}"/>
    <cellStyle name="Normal 2 2 2 2 6 2 3 3" xfId="3520" xr:uid="{00000000-0005-0000-0000-0000D6030000}"/>
    <cellStyle name="Normal 2 2 2 2 6 2 4" xfId="1521" xr:uid="{00000000-0005-0000-0000-0000D7030000}"/>
    <cellStyle name="Normal 2 2 2 2 6 2 5" xfId="3521" xr:uid="{00000000-0005-0000-0000-0000D8030000}"/>
    <cellStyle name="Normal 2 2 2 2 6 3" xfId="343" xr:uid="{00000000-0005-0000-0000-0000D9030000}"/>
    <cellStyle name="Normal 2 2 2 2 6 3 2" xfId="1525" xr:uid="{00000000-0005-0000-0000-0000DA030000}"/>
    <cellStyle name="Normal 2 2 2 2 6 3 2 2" xfId="3522" xr:uid="{00000000-0005-0000-0000-0000DB030000}"/>
    <cellStyle name="Normal 2 2 2 2 6 3 2 3" xfId="3523" xr:uid="{00000000-0005-0000-0000-0000DC030000}"/>
    <cellStyle name="Normal 2 2 2 2 6 3 3" xfId="1524" xr:uid="{00000000-0005-0000-0000-0000DD030000}"/>
    <cellStyle name="Normal 2 2 2 2 6 3 4" xfId="3524" xr:uid="{00000000-0005-0000-0000-0000DE030000}"/>
    <cellStyle name="Normal 2 2 2 2 6 4" xfId="814" xr:uid="{00000000-0005-0000-0000-0000DF030000}"/>
    <cellStyle name="Normal 2 2 2 2 6 4 2" xfId="1526" xr:uid="{00000000-0005-0000-0000-0000E0030000}"/>
    <cellStyle name="Normal 2 2 2 2 6 4 3" xfId="3525" xr:uid="{00000000-0005-0000-0000-0000E1030000}"/>
    <cellStyle name="Normal 2 2 2 2 6 5" xfId="1527" xr:uid="{00000000-0005-0000-0000-0000E2030000}"/>
    <cellStyle name="Normal 2 2 2 2 6 5 2" xfId="3526" xr:uid="{00000000-0005-0000-0000-0000E3030000}"/>
    <cellStyle name="Normal 2 2 2 2 6 5 3" xfId="3527" xr:uid="{00000000-0005-0000-0000-0000E4030000}"/>
    <cellStyle name="Normal 2 2 2 2 6 6" xfId="1520" xr:uid="{00000000-0005-0000-0000-0000E5030000}"/>
    <cellStyle name="Normal 2 2 2 2 6 7" xfId="3528" xr:uid="{00000000-0005-0000-0000-0000E6030000}"/>
    <cellStyle name="Normal 2 2 2 2 7" xfId="510" xr:uid="{00000000-0005-0000-0000-0000E7030000}"/>
    <cellStyle name="Normal 2 2 2 2 7 2" xfId="980" xr:uid="{00000000-0005-0000-0000-0000E8030000}"/>
    <cellStyle name="Normal 2 2 2 2 7 2 2" xfId="1529" xr:uid="{00000000-0005-0000-0000-0000E9030000}"/>
    <cellStyle name="Normal 2 2 2 2 7 2 3" xfId="3529" xr:uid="{00000000-0005-0000-0000-0000EA030000}"/>
    <cellStyle name="Normal 2 2 2 2 7 3" xfId="1530" xr:uid="{00000000-0005-0000-0000-0000EB030000}"/>
    <cellStyle name="Normal 2 2 2 2 7 3 2" xfId="3530" xr:uid="{00000000-0005-0000-0000-0000EC030000}"/>
    <cellStyle name="Normal 2 2 2 2 7 3 3" xfId="3531" xr:uid="{00000000-0005-0000-0000-0000ED030000}"/>
    <cellStyle name="Normal 2 2 2 2 7 4" xfId="1528" xr:uid="{00000000-0005-0000-0000-0000EE030000}"/>
    <cellStyle name="Normal 2 2 2 2 7 5" xfId="3532" xr:uid="{00000000-0005-0000-0000-0000EF030000}"/>
    <cellStyle name="Normal 2 2 2 2 8" xfId="274" xr:uid="{00000000-0005-0000-0000-0000F0030000}"/>
    <cellStyle name="Normal 2 2 2 2 8 2" xfId="1532" xr:uid="{00000000-0005-0000-0000-0000F1030000}"/>
    <cellStyle name="Normal 2 2 2 2 8 2 2" xfId="3533" xr:uid="{00000000-0005-0000-0000-0000F2030000}"/>
    <cellStyle name="Normal 2 2 2 2 8 2 3" xfId="3534" xr:uid="{00000000-0005-0000-0000-0000F3030000}"/>
    <cellStyle name="Normal 2 2 2 2 8 3" xfId="1531" xr:uid="{00000000-0005-0000-0000-0000F4030000}"/>
    <cellStyle name="Normal 2 2 2 2 8 4" xfId="3535" xr:uid="{00000000-0005-0000-0000-0000F5030000}"/>
    <cellStyle name="Normal 2 2 2 2 9" xfId="745" xr:uid="{00000000-0005-0000-0000-0000F6030000}"/>
    <cellStyle name="Normal 2 2 2 2 9 2" xfId="1533" xr:uid="{00000000-0005-0000-0000-0000F7030000}"/>
    <cellStyle name="Normal 2 2 2 2 9 3" xfId="3536" xr:uid="{00000000-0005-0000-0000-0000F8030000}"/>
    <cellStyle name="Normal 2 2 2 3" xfId="37" xr:uid="{00000000-0005-0000-0000-0000F9030000}"/>
    <cellStyle name="Normal 2 2 2 3 10" xfId="1534" xr:uid="{00000000-0005-0000-0000-0000FA030000}"/>
    <cellStyle name="Normal 2 2 2 3 11" xfId="3537" xr:uid="{00000000-0005-0000-0000-0000FB030000}"/>
    <cellStyle name="Normal 2 2 2 3 2" xfId="66" xr:uid="{00000000-0005-0000-0000-0000FC030000}"/>
    <cellStyle name="Normal 2 2 2 3 2 10" xfId="3538" xr:uid="{00000000-0005-0000-0000-0000FD030000}"/>
    <cellStyle name="Normal 2 2 2 3 2 2" xfId="182" xr:uid="{00000000-0005-0000-0000-0000FE030000}"/>
    <cellStyle name="Normal 2 2 2 3 2 2 2" xfId="657" xr:uid="{00000000-0005-0000-0000-0000FF030000}"/>
    <cellStyle name="Normal 2 2 2 3 2 2 2 2" xfId="1127" xr:uid="{00000000-0005-0000-0000-000000040000}"/>
    <cellStyle name="Normal 2 2 2 3 2 2 2 2 2" xfId="1538" xr:uid="{00000000-0005-0000-0000-000001040000}"/>
    <cellStyle name="Normal 2 2 2 3 2 2 2 2 3" xfId="3539" xr:uid="{00000000-0005-0000-0000-000002040000}"/>
    <cellStyle name="Normal 2 2 2 3 2 2 2 3" xfId="1539" xr:uid="{00000000-0005-0000-0000-000003040000}"/>
    <cellStyle name="Normal 2 2 2 3 2 2 2 3 2" xfId="3540" xr:uid="{00000000-0005-0000-0000-000004040000}"/>
    <cellStyle name="Normal 2 2 2 3 2 2 2 3 3" xfId="3541" xr:uid="{00000000-0005-0000-0000-000005040000}"/>
    <cellStyle name="Normal 2 2 2 3 2 2 2 4" xfId="1537" xr:uid="{00000000-0005-0000-0000-000006040000}"/>
    <cellStyle name="Normal 2 2 2 3 2 2 2 5" xfId="3542" xr:uid="{00000000-0005-0000-0000-000007040000}"/>
    <cellStyle name="Normal 2 2 2 3 2 2 3" xfId="421" xr:uid="{00000000-0005-0000-0000-000008040000}"/>
    <cellStyle name="Normal 2 2 2 3 2 2 3 2" xfId="1541" xr:uid="{00000000-0005-0000-0000-000009040000}"/>
    <cellStyle name="Normal 2 2 2 3 2 2 3 2 2" xfId="3543" xr:uid="{00000000-0005-0000-0000-00000A040000}"/>
    <cellStyle name="Normal 2 2 2 3 2 2 3 2 3" xfId="3544" xr:uid="{00000000-0005-0000-0000-00000B040000}"/>
    <cellStyle name="Normal 2 2 2 3 2 2 3 3" xfId="1540" xr:uid="{00000000-0005-0000-0000-00000C040000}"/>
    <cellStyle name="Normal 2 2 2 3 2 2 3 4" xfId="3545" xr:uid="{00000000-0005-0000-0000-00000D040000}"/>
    <cellStyle name="Normal 2 2 2 3 2 2 4" xfId="892" xr:uid="{00000000-0005-0000-0000-00000E040000}"/>
    <cellStyle name="Normal 2 2 2 3 2 2 4 2" xfId="1542" xr:uid="{00000000-0005-0000-0000-00000F040000}"/>
    <cellStyle name="Normal 2 2 2 3 2 2 4 3" xfId="3546" xr:uid="{00000000-0005-0000-0000-000010040000}"/>
    <cellStyle name="Normal 2 2 2 3 2 2 5" xfId="1543" xr:uid="{00000000-0005-0000-0000-000011040000}"/>
    <cellStyle name="Normal 2 2 2 3 2 2 5 2" xfId="3547" xr:uid="{00000000-0005-0000-0000-000012040000}"/>
    <cellStyle name="Normal 2 2 2 3 2 2 5 3" xfId="3548" xr:uid="{00000000-0005-0000-0000-000013040000}"/>
    <cellStyle name="Normal 2 2 2 3 2 2 6" xfId="1536" xr:uid="{00000000-0005-0000-0000-000014040000}"/>
    <cellStyle name="Normal 2 2 2 3 2 2 7" xfId="3549" xr:uid="{00000000-0005-0000-0000-000015040000}"/>
    <cellStyle name="Normal 2 2 2 3 2 3" xfId="183" xr:uid="{00000000-0005-0000-0000-000016040000}"/>
    <cellStyle name="Normal 2 2 2 3 2 3 2" xfId="658" xr:uid="{00000000-0005-0000-0000-000017040000}"/>
    <cellStyle name="Normal 2 2 2 3 2 3 2 2" xfId="1128" xr:uid="{00000000-0005-0000-0000-000018040000}"/>
    <cellStyle name="Normal 2 2 2 3 2 3 2 2 2" xfId="1546" xr:uid="{00000000-0005-0000-0000-000019040000}"/>
    <cellStyle name="Normal 2 2 2 3 2 3 2 2 3" xfId="3550" xr:uid="{00000000-0005-0000-0000-00001A040000}"/>
    <cellStyle name="Normal 2 2 2 3 2 3 2 3" xfId="1547" xr:uid="{00000000-0005-0000-0000-00001B040000}"/>
    <cellStyle name="Normal 2 2 2 3 2 3 2 3 2" xfId="3551" xr:uid="{00000000-0005-0000-0000-00001C040000}"/>
    <cellStyle name="Normal 2 2 2 3 2 3 2 3 3" xfId="3552" xr:uid="{00000000-0005-0000-0000-00001D040000}"/>
    <cellStyle name="Normal 2 2 2 3 2 3 2 4" xfId="1545" xr:uid="{00000000-0005-0000-0000-00001E040000}"/>
    <cellStyle name="Normal 2 2 2 3 2 3 2 5" xfId="3553" xr:uid="{00000000-0005-0000-0000-00001F040000}"/>
    <cellStyle name="Normal 2 2 2 3 2 3 3" xfId="422" xr:uid="{00000000-0005-0000-0000-000020040000}"/>
    <cellStyle name="Normal 2 2 2 3 2 3 3 2" xfId="1549" xr:uid="{00000000-0005-0000-0000-000021040000}"/>
    <cellStyle name="Normal 2 2 2 3 2 3 3 2 2" xfId="3554" xr:uid="{00000000-0005-0000-0000-000022040000}"/>
    <cellStyle name="Normal 2 2 2 3 2 3 3 2 3" xfId="3555" xr:uid="{00000000-0005-0000-0000-000023040000}"/>
    <cellStyle name="Normal 2 2 2 3 2 3 3 3" xfId="1548" xr:uid="{00000000-0005-0000-0000-000024040000}"/>
    <cellStyle name="Normal 2 2 2 3 2 3 3 4" xfId="3556" xr:uid="{00000000-0005-0000-0000-000025040000}"/>
    <cellStyle name="Normal 2 2 2 3 2 3 4" xfId="893" xr:uid="{00000000-0005-0000-0000-000026040000}"/>
    <cellStyle name="Normal 2 2 2 3 2 3 4 2" xfId="1550" xr:uid="{00000000-0005-0000-0000-000027040000}"/>
    <cellStyle name="Normal 2 2 2 3 2 3 4 3" xfId="3557" xr:uid="{00000000-0005-0000-0000-000028040000}"/>
    <cellStyle name="Normal 2 2 2 3 2 3 5" xfId="1551" xr:uid="{00000000-0005-0000-0000-000029040000}"/>
    <cellStyle name="Normal 2 2 2 3 2 3 5 2" xfId="3558" xr:uid="{00000000-0005-0000-0000-00002A040000}"/>
    <cellStyle name="Normal 2 2 2 3 2 3 5 3" xfId="3559" xr:uid="{00000000-0005-0000-0000-00002B040000}"/>
    <cellStyle name="Normal 2 2 2 3 2 3 6" xfId="1544" xr:uid="{00000000-0005-0000-0000-00002C040000}"/>
    <cellStyle name="Normal 2 2 2 3 2 3 7" xfId="3560" xr:uid="{00000000-0005-0000-0000-00002D040000}"/>
    <cellStyle name="Normal 2 2 2 3 2 4" xfId="141" xr:uid="{00000000-0005-0000-0000-00002E040000}"/>
    <cellStyle name="Normal 2 2 2 3 2 4 2" xfId="616" xr:uid="{00000000-0005-0000-0000-00002F040000}"/>
    <cellStyle name="Normal 2 2 2 3 2 4 2 2" xfId="1086" xr:uid="{00000000-0005-0000-0000-000030040000}"/>
    <cellStyle name="Normal 2 2 2 3 2 4 2 2 2" xfId="1554" xr:uid="{00000000-0005-0000-0000-000031040000}"/>
    <cellStyle name="Normal 2 2 2 3 2 4 2 2 3" xfId="3561" xr:uid="{00000000-0005-0000-0000-000032040000}"/>
    <cellStyle name="Normal 2 2 2 3 2 4 2 3" xfId="1555" xr:uid="{00000000-0005-0000-0000-000033040000}"/>
    <cellStyle name="Normal 2 2 2 3 2 4 2 3 2" xfId="3562" xr:uid="{00000000-0005-0000-0000-000034040000}"/>
    <cellStyle name="Normal 2 2 2 3 2 4 2 3 3" xfId="3563" xr:uid="{00000000-0005-0000-0000-000035040000}"/>
    <cellStyle name="Normal 2 2 2 3 2 4 2 4" xfId="1553" xr:uid="{00000000-0005-0000-0000-000036040000}"/>
    <cellStyle name="Normal 2 2 2 3 2 4 2 5" xfId="3564" xr:uid="{00000000-0005-0000-0000-000037040000}"/>
    <cellStyle name="Normal 2 2 2 3 2 4 3" xfId="380" xr:uid="{00000000-0005-0000-0000-000038040000}"/>
    <cellStyle name="Normal 2 2 2 3 2 4 3 2" xfId="1557" xr:uid="{00000000-0005-0000-0000-000039040000}"/>
    <cellStyle name="Normal 2 2 2 3 2 4 3 2 2" xfId="3565" xr:uid="{00000000-0005-0000-0000-00003A040000}"/>
    <cellStyle name="Normal 2 2 2 3 2 4 3 2 3" xfId="3566" xr:uid="{00000000-0005-0000-0000-00003B040000}"/>
    <cellStyle name="Normal 2 2 2 3 2 4 3 3" xfId="1556" xr:uid="{00000000-0005-0000-0000-00003C040000}"/>
    <cellStyle name="Normal 2 2 2 3 2 4 3 4" xfId="3567" xr:uid="{00000000-0005-0000-0000-00003D040000}"/>
    <cellStyle name="Normal 2 2 2 3 2 4 4" xfId="851" xr:uid="{00000000-0005-0000-0000-00003E040000}"/>
    <cellStyle name="Normal 2 2 2 3 2 4 4 2" xfId="1558" xr:uid="{00000000-0005-0000-0000-00003F040000}"/>
    <cellStyle name="Normal 2 2 2 3 2 4 4 3" xfId="3568" xr:uid="{00000000-0005-0000-0000-000040040000}"/>
    <cellStyle name="Normal 2 2 2 3 2 4 5" xfId="1559" xr:uid="{00000000-0005-0000-0000-000041040000}"/>
    <cellStyle name="Normal 2 2 2 3 2 4 5 2" xfId="3569" xr:uid="{00000000-0005-0000-0000-000042040000}"/>
    <cellStyle name="Normal 2 2 2 3 2 4 5 3" xfId="3570" xr:uid="{00000000-0005-0000-0000-000043040000}"/>
    <cellStyle name="Normal 2 2 2 3 2 4 6" xfId="1552" xr:uid="{00000000-0005-0000-0000-000044040000}"/>
    <cellStyle name="Normal 2 2 2 3 2 4 7" xfId="3571" xr:uid="{00000000-0005-0000-0000-000045040000}"/>
    <cellStyle name="Normal 2 2 2 3 2 5" xfId="547" xr:uid="{00000000-0005-0000-0000-000046040000}"/>
    <cellStyle name="Normal 2 2 2 3 2 5 2" xfId="1017" xr:uid="{00000000-0005-0000-0000-000047040000}"/>
    <cellStyle name="Normal 2 2 2 3 2 5 2 2" xfId="1561" xr:uid="{00000000-0005-0000-0000-000048040000}"/>
    <cellStyle name="Normal 2 2 2 3 2 5 2 3" xfId="3572" xr:uid="{00000000-0005-0000-0000-000049040000}"/>
    <cellStyle name="Normal 2 2 2 3 2 5 3" xfId="1562" xr:uid="{00000000-0005-0000-0000-00004A040000}"/>
    <cellStyle name="Normal 2 2 2 3 2 5 3 2" xfId="3573" xr:uid="{00000000-0005-0000-0000-00004B040000}"/>
    <cellStyle name="Normal 2 2 2 3 2 5 3 3" xfId="3574" xr:uid="{00000000-0005-0000-0000-00004C040000}"/>
    <cellStyle name="Normal 2 2 2 3 2 5 4" xfId="1560" xr:uid="{00000000-0005-0000-0000-00004D040000}"/>
    <cellStyle name="Normal 2 2 2 3 2 5 5" xfId="3575" xr:uid="{00000000-0005-0000-0000-00004E040000}"/>
    <cellStyle name="Normal 2 2 2 3 2 6" xfId="311" xr:uid="{00000000-0005-0000-0000-00004F040000}"/>
    <cellStyle name="Normal 2 2 2 3 2 6 2" xfId="1564" xr:uid="{00000000-0005-0000-0000-000050040000}"/>
    <cellStyle name="Normal 2 2 2 3 2 6 2 2" xfId="3576" xr:uid="{00000000-0005-0000-0000-000051040000}"/>
    <cellStyle name="Normal 2 2 2 3 2 6 2 3" xfId="3577" xr:uid="{00000000-0005-0000-0000-000052040000}"/>
    <cellStyle name="Normal 2 2 2 3 2 6 3" xfId="1563" xr:uid="{00000000-0005-0000-0000-000053040000}"/>
    <cellStyle name="Normal 2 2 2 3 2 6 4" xfId="3578" xr:uid="{00000000-0005-0000-0000-000054040000}"/>
    <cellStyle name="Normal 2 2 2 3 2 7" xfId="782" xr:uid="{00000000-0005-0000-0000-000055040000}"/>
    <cellStyle name="Normal 2 2 2 3 2 7 2" xfId="1565" xr:uid="{00000000-0005-0000-0000-000056040000}"/>
    <cellStyle name="Normal 2 2 2 3 2 7 3" xfId="3579" xr:uid="{00000000-0005-0000-0000-000057040000}"/>
    <cellStyle name="Normal 2 2 2 3 2 8" xfId="1566" xr:uid="{00000000-0005-0000-0000-000058040000}"/>
    <cellStyle name="Normal 2 2 2 3 2 8 2" xfId="3580" xr:uid="{00000000-0005-0000-0000-000059040000}"/>
    <cellStyle name="Normal 2 2 2 3 2 8 3" xfId="3581" xr:uid="{00000000-0005-0000-0000-00005A040000}"/>
    <cellStyle name="Normal 2 2 2 3 2 9" xfId="1535" xr:uid="{00000000-0005-0000-0000-00005B040000}"/>
    <cellStyle name="Normal 2 2 2 3 3" xfId="184" xr:uid="{00000000-0005-0000-0000-00005C040000}"/>
    <cellStyle name="Normal 2 2 2 3 3 2" xfId="659" xr:uid="{00000000-0005-0000-0000-00005D040000}"/>
    <cellStyle name="Normal 2 2 2 3 3 2 2" xfId="1129" xr:uid="{00000000-0005-0000-0000-00005E040000}"/>
    <cellStyle name="Normal 2 2 2 3 3 2 2 2" xfId="1569" xr:uid="{00000000-0005-0000-0000-00005F040000}"/>
    <cellStyle name="Normal 2 2 2 3 3 2 2 3" xfId="3582" xr:uid="{00000000-0005-0000-0000-000060040000}"/>
    <cellStyle name="Normal 2 2 2 3 3 2 3" xfId="1570" xr:uid="{00000000-0005-0000-0000-000061040000}"/>
    <cellStyle name="Normal 2 2 2 3 3 2 3 2" xfId="3583" xr:uid="{00000000-0005-0000-0000-000062040000}"/>
    <cellStyle name="Normal 2 2 2 3 3 2 3 3" xfId="3584" xr:uid="{00000000-0005-0000-0000-000063040000}"/>
    <cellStyle name="Normal 2 2 2 3 3 2 4" xfId="1568" xr:uid="{00000000-0005-0000-0000-000064040000}"/>
    <cellStyle name="Normal 2 2 2 3 3 2 5" xfId="3585" xr:uid="{00000000-0005-0000-0000-000065040000}"/>
    <cellStyle name="Normal 2 2 2 3 3 3" xfId="423" xr:uid="{00000000-0005-0000-0000-000066040000}"/>
    <cellStyle name="Normal 2 2 2 3 3 3 2" xfId="1572" xr:uid="{00000000-0005-0000-0000-000067040000}"/>
    <cellStyle name="Normal 2 2 2 3 3 3 2 2" xfId="3586" xr:uid="{00000000-0005-0000-0000-000068040000}"/>
    <cellStyle name="Normal 2 2 2 3 3 3 2 3" xfId="3587" xr:uid="{00000000-0005-0000-0000-000069040000}"/>
    <cellStyle name="Normal 2 2 2 3 3 3 3" xfId="1571" xr:uid="{00000000-0005-0000-0000-00006A040000}"/>
    <cellStyle name="Normal 2 2 2 3 3 3 4" xfId="3588" xr:uid="{00000000-0005-0000-0000-00006B040000}"/>
    <cellStyle name="Normal 2 2 2 3 3 4" xfId="894" xr:uid="{00000000-0005-0000-0000-00006C040000}"/>
    <cellStyle name="Normal 2 2 2 3 3 4 2" xfId="1573" xr:uid="{00000000-0005-0000-0000-00006D040000}"/>
    <cellStyle name="Normal 2 2 2 3 3 4 3" xfId="3589" xr:uid="{00000000-0005-0000-0000-00006E040000}"/>
    <cellStyle name="Normal 2 2 2 3 3 5" xfId="1574" xr:uid="{00000000-0005-0000-0000-00006F040000}"/>
    <cellStyle name="Normal 2 2 2 3 3 5 2" xfId="3590" xr:uid="{00000000-0005-0000-0000-000070040000}"/>
    <cellStyle name="Normal 2 2 2 3 3 5 3" xfId="3591" xr:uid="{00000000-0005-0000-0000-000071040000}"/>
    <cellStyle name="Normal 2 2 2 3 3 6" xfId="1567" xr:uid="{00000000-0005-0000-0000-000072040000}"/>
    <cellStyle name="Normal 2 2 2 3 3 7" xfId="3592" xr:uid="{00000000-0005-0000-0000-000073040000}"/>
    <cellStyle name="Normal 2 2 2 3 4" xfId="185" xr:uid="{00000000-0005-0000-0000-000074040000}"/>
    <cellStyle name="Normal 2 2 2 3 4 2" xfId="660" xr:uid="{00000000-0005-0000-0000-000075040000}"/>
    <cellStyle name="Normal 2 2 2 3 4 2 2" xfId="1130" xr:uid="{00000000-0005-0000-0000-000076040000}"/>
    <cellStyle name="Normal 2 2 2 3 4 2 2 2" xfId="1577" xr:uid="{00000000-0005-0000-0000-000077040000}"/>
    <cellStyle name="Normal 2 2 2 3 4 2 2 3" xfId="3593" xr:uid="{00000000-0005-0000-0000-000078040000}"/>
    <cellStyle name="Normal 2 2 2 3 4 2 3" xfId="1578" xr:uid="{00000000-0005-0000-0000-000079040000}"/>
    <cellStyle name="Normal 2 2 2 3 4 2 3 2" xfId="3594" xr:uid="{00000000-0005-0000-0000-00007A040000}"/>
    <cellStyle name="Normal 2 2 2 3 4 2 3 3" xfId="3595" xr:uid="{00000000-0005-0000-0000-00007B040000}"/>
    <cellStyle name="Normal 2 2 2 3 4 2 4" xfId="1576" xr:uid="{00000000-0005-0000-0000-00007C040000}"/>
    <cellStyle name="Normal 2 2 2 3 4 2 5" xfId="3596" xr:uid="{00000000-0005-0000-0000-00007D040000}"/>
    <cellStyle name="Normal 2 2 2 3 4 3" xfId="424" xr:uid="{00000000-0005-0000-0000-00007E040000}"/>
    <cellStyle name="Normal 2 2 2 3 4 3 2" xfId="1580" xr:uid="{00000000-0005-0000-0000-00007F040000}"/>
    <cellStyle name="Normal 2 2 2 3 4 3 2 2" xfId="3597" xr:uid="{00000000-0005-0000-0000-000080040000}"/>
    <cellStyle name="Normal 2 2 2 3 4 3 2 3" xfId="3598" xr:uid="{00000000-0005-0000-0000-000081040000}"/>
    <cellStyle name="Normal 2 2 2 3 4 3 3" xfId="1579" xr:uid="{00000000-0005-0000-0000-000082040000}"/>
    <cellStyle name="Normal 2 2 2 3 4 3 4" xfId="3599" xr:uid="{00000000-0005-0000-0000-000083040000}"/>
    <cellStyle name="Normal 2 2 2 3 4 4" xfId="895" xr:uid="{00000000-0005-0000-0000-000084040000}"/>
    <cellStyle name="Normal 2 2 2 3 4 4 2" xfId="1581" xr:uid="{00000000-0005-0000-0000-000085040000}"/>
    <cellStyle name="Normal 2 2 2 3 4 4 3" xfId="3600" xr:uid="{00000000-0005-0000-0000-000086040000}"/>
    <cellStyle name="Normal 2 2 2 3 4 5" xfId="1582" xr:uid="{00000000-0005-0000-0000-000087040000}"/>
    <cellStyle name="Normal 2 2 2 3 4 5 2" xfId="3601" xr:uid="{00000000-0005-0000-0000-000088040000}"/>
    <cellStyle name="Normal 2 2 2 3 4 5 3" xfId="3602" xr:uid="{00000000-0005-0000-0000-000089040000}"/>
    <cellStyle name="Normal 2 2 2 3 4 6" xfId="1575" xr:uid="{00000000-0005-0000-0000-00008A040000}"/>
    <cellStyle name="Normal 2 2 2 3 4 7" xfId="3603" xr:uid="{00000000-0005-0000-0000-00008B040000}"/>
    <cellStyle name="Normal 2 2 2 3 5" xfId="115" xr:uid="{00000000-0005-0000-0000-00008C040000}"/>
    <cellStyle name="Normal 2 2 2 3 5 2" xfId="590" xr:uid="{00000000-0005-0000-0000-00008D040000}"/>
    <cellStyle name="Normal 2 2 2 3 5 2 2" xfId="1060" xr:uid="{00000000-0005-0000-0000-00008E040000}"/>
    <cellStyle name="Normal 2 2 2 3 5 2 2 2" xfId="1585" xr:uid="{00000000-0005-0000-0000-00008F040000}"/>
    <cellStyle name="Normal 2 2 2 3 5 2 2 3" xfId="3604" xr:uid="{00000000-0005-0000-0000-000090040000}"/>
    <cellStyle name="Normal 2 2 2 3 5 2 3" xfId="1586" xr:uid="{00000000-0005-0000-0000-000091040000}"/>
    <cellStyle name="Normal 2 2 2 3 5 2 3 2" xfId="3605" xr:uid="{00000000-0005-0000-0000-000092040000}"/>
    <cellStyle name="Normal 2 2 2 3 5 2 3 3" xfId="3606" xr:uid="{00000000-0005-0000-0000-000093040000}"/>
    <cellStyle name="Normal 2 2 2 3 5 2 4" xfId="1584" xr:uid="{00000000-0005-0000-0000-000094040000}"/>
    <cellStyle name="Normal 2 2 2 3 5 2 5" xfId="3607" xr:uid="{00000000-0005-0000-0000-000095040000}"/>
    <cellStyle name="Normal 2 2 2 3 5 3" xfId="354" xr:uid="{00000000-0005-0000-0000-000096040000}"/>
    <cellStyle name="Normal 2 2 2 3 5 3 2" xfId="1588" xr:uid="{00000000-0005-0000-0000-000097040000}"/>
    <cellStyle name="Normal 2 2 2 3 5 3 2 2" xfId="3608" xr:uid="{00000000-0005-0000-0000-000098040000}"/>
    <cellStyle name="Normal 2 2 2 3 5 3 2 3" xfId="3609" xr:uid="{00000000-0005-0000-0000-000099040000}"/>
    <cellStyle name="Normal 2 2 2 3 5 3 3" xfId="1587" xr:uid="{00000000-0005-0000-0000-00009A040000}"/>
    <cellStyle name="Normal 2 2 2 3 5 3 4" xfId="3610" xr:uid="{00000000-0005-0000-0000-00009B040000}"/>
    <cellStyle name="Normal 2 2 2 3 5 4" xfId="825" xr:uid="{00000000-0005-0000-0000-00009C040000}"/>
    <cellStyle name="Normal 2 2 2 3 5 4 2" xfId="1589" xr:uid="{00000000-0005-0000-0000-00009D040000}"/>
    <cellStyle name="Normal 2 2 2 3 5 4 3" xfId="3611" xr:uid="{00000000-0005-0000-0000-00009E040000}"/>
    <cellStyle name="Normal 2 2 2 3 5 5" xfId="1590" xr:uid="{00000000-0005-0000-0000-00009F040000}"/>
    <cellStyle name="Normal 2 2 2 3 5 5 2" xfId="3612" xr:uid="{00000000-0005-0000-0000-0000A0040000}"/>
    <cellStyle name="Normal 2 2 2 3 5 5 3" xfId="3613" xr:uid="{00000000-0005-0000-0000-0000A1040000}"/>
    <cellStyle name="Normal 2 2 2 3 5 6" xfId="1583" xr:uid="{00000000-0005-0000-0000-0000A2040000}"/>
    <cellStyle name="Normal 2 2 2 3 5 7" xfId="3614" xr:uid="{00000000-0005-0000-0000-0000A3040000}"/>
    <cellStyle name="Normal 2 2 2 3 6" xfId="521" xr:uid="{00000000-0005-0000-0000-0000A4040000}"/>
    <cellStyle name="Normal 2 2 2 3 6 2" xfId="991" xr:uid="{00000000-0005-0000-0000-0000A5040000}"/>
    <cellStyle name="Normal 2 2 2 3 6 2 2" xfId="1592" xr:uid="{00000000-0005-0000-0000-0000A6040000}"/>
    <cellStyle name="Normal 2 2 2 3 6 2 3" xfId="3615" xr:uid="{00000000-0005-0000-0000-0000A7040000}"/>
    <cellStyle name="Normal 2 2 2 3 6 3" xfId="1593" xr:uid="{00000000-0005-0000-0000-0000A8040000}"/>
    <cellStyle name="Normal 2 2 2 3 6 3 2" xfId="3616" xr:uid="{00000000-0005-0000-0000-0000A9040000}"/>
    <cellStyle name="Normal 2 2 2 3 6 3 3" xfId="3617" xr:uid="{00000000-0005-0000-0000-0000AA040000}"/>
    <cellStyle name="Normal 2 2 2 3 6 4" xfId="1591" xr:uid="{00000000-0005-0000-0000-0000AB040000}"/>
    <cellStyle name="Normal 2 2 2 3 6 5" xfId="3618" xr:uid="{00000000-0005-0000-0000-0000AC040000}"/>
    <cellStyle name="Normal 2 2 2 3 7" xfId="285" xr:uid="{00000000-0005-0000-0000-0000AD040000}"/>
    <cellStyle name="Normal 2 2 2 3 7 2" xfId="1595" xr:uid="{00000000-0005-0000-0000-0000AE040000}"/>
    <cellStyle name="Normal 2 2 2 3 7 2 2" xfId="3619" xr:uid="{00000000-0005-0000-0000-0000AF040000}"/>
    <cellStyle name="Normal 2 2 2 3 7 2 3" xfId="3620" xr:uid="{00000000-0005-0000-0000-0000B0040000}"/>
    <cellStyle name="Normal 2 2 2 3 7 3" xfId="1594" xr:uid="{00000000-0005-0000-0000-0000B1040000}"/>
    <cellStyle name="Normal 2 2 2 3 7 4" xfId="3621" xr:uid="{00000000-0005-0000-0000-0000B2040000}"/>
    <cellStyle name="Normal 2 2 2 3 8" xfId="756" xr:uid="{00000000-0005-0000-0000-0000B3040000}"/>
    <cellStyle name="Normal 2 2 2 3 8 2" xfId="1596" xr:uid="{00000000-0005-0000-0000-0000B4040000}"/>
    <cellStyle name="Normal 2 2 2 3 8 3" xfId="3622" xr:uid="{00000000-0005-0000-0000-0000B5040000}"/>
    <cellStyle name="Normal 2 2 2 3 9" xfId="1597" xr:uid="{00000000-0005-0000-0000-0000B6040000}"/>
    <cellStyle name="Normal 2 2 2 3 9 2" xfId="3623" xr:uid="{00000000-0005-0000-0000-0000B7040000}"/>
    <cellStyle name="Normal 2 2 2 3 9 3" xfId="3624" xr:uid="{00000000-0005-0000-0000-0000B8040000}"/>
    <cellStyle name="Normal 2 2 2 4" xfId="55" xr:uid="{00000000-0005-0000-0000-0000B9040000}"/>
    <cellStyle name="Normal 2 2 2 4 10" xfId="3625" xr:uid="{00000000-0005-0000-0000-0000BA040000}"/>
    <cellStyle name="Normal 2 2 2 4 2" xfId="186" xr:uid="{00000000-0005-0000-0000-0000BB040000}"/>
    <cellStyle name="Normal 2 2 2 4 2 2" xfId="661" xr:uid="{00000000-0005-0000-0000-0000BC040000}"/>
    <cellStyle name="Normal 2 2 2 4 2 2 2" xfId="1131" xr:uid="{00000000-0005-0000-0000-0000BD040000}"/>
    <cellStyle name="Normal 2 2 2 4 2 2 2 2" xfId="1601" xr:uid="{00000000-0005-0000-0000-0000BE040000}"/>
    <cellStyle name="Normal 2 2 2 4 2 2 2 3" xfId="3626" xr:uid="{00000000-0005-0000-0000-0000BF040000}"/>
    <cellStyle name="Normal 2 2 2 4 2 2 3" xfId="1602" xr:uid="{00000000-0005-0000-0000-0000C0040000}"/>
    <cellStyle name="Normal 2 2 2 4 2 2 3 2" xfId="3627" xr:uid="{00000000-0005-0000-0000-0000C1040000}"/>
    <cellStyle name="Normal 2 2 2 4 2 2 3 3" xfId="3628" xr:uid="{00000000-0005-0000-0000-0000C2040000}"/>
    <cellStyle name="Normal 2 2 2 4 2 2 4" xfId="1600" xr:uid="{00000000-0005-0000-0000-0000C3040000}"/>
    <cellStyle name="Normal 2 2 2 4 2 2 5" xfId="3629" xr:uid="{00000000-0005-0000-0000-0000C4040000}"/>
    <cellStyle name="Normal 2 2 2 4 2 3" xfId="425" xr:uid="{00000000-0005-0000-0000-0000C5040000}"/>
    <cellStyle name="Normal 2 2 2 4 2 3 2" xfId="1604" xr:uid="{00000000-0005-0000-0000-0000C6040000}"/>
    <cellStyle name="Normal 2 2 2 4 2 3 2 2" xfId="3630" xr:uid="{00000000-0005-0000-0000-0000C7040000}"/>
    <cellStyle name="Normal 2 2 2 4 2 3 2 3" xfId="3631" xr:uid="{00000000-0005-0000-0000-0000C8040000}"/>
    <cellStyle name="Normal 2 2 2 4 2 3 3" xfId="1603" xr:uid="{00000000-0005-0000-0000-0000C9040000}"/>
    <cellStyle name="Normal 2 2 2 4 2 3 4" xfId="3632" xr:uid="{00000000-0005-0000-0000-0000CA040000}"/>
    <cellStyle name="Normal 2 2 2 4 2 4" xfId="896" xr:uid="{00000000-0005-0000-0000-0000CB040000}"/>
    <cellStyle name="Normal 2 2 2 4 2 4 2" xfId="1605" xr:uid="{00000000-0005-0000-0000-0000CC040000}"/>
    <cellStyle name="Normal 2 2 2 4 2 4 3" xfId="3633" xr:uid="{00000000-0005-0000-0000-0000CD040000}"/>
    <cellStyle name="Normal 2 2 2 4 2 5" xfId="1606" xr:uid="{00000000-0005-0000-0000-0000CE040000}"/>
    <cellStyle name="Normal 2 2 2 4 2 5 2" xfId="3634" xr:uid="{00000000-0005-0000-0000-0000CF040000}"/>
    <cellStyle name="Normal 2 2 2 4 2 5 3" xfId="3635" xr:uid="{00000000-0005-0000-0000-0000D0040000}"/>
    <cellStyle name="Normal 2 2 2 4 2 6" xfId="1599" xr:uid="{00000000-0005-0000-0000-0000D1040000}"/>
    <cellStyle name="Normal 2 2 2 4 2 7" xfId="3636" xr:uid="{00000000-0005-0000-0000-0000D2040000}"/>
    <cellStyle name="Normal 2 2 2 4 3" xfId="187" xr:uid="{00000000-0005-0000-0000-0000D3040000}"/>
    <cellStyle name="Normal 2 2 2 4 3 2" xfId="662" xr:uid="{00000000-0005-0000-0000-0000D4040000}"/>
    <cellStyle name="Normal 2 2 2 4 3 2 2" xfId="1132" xr:uid="{00000000-0005-0000-0000-0000D5040000}"/>
    <cellStyle name="Normal 2 2 2 4 3 2 2 2" xfId="1609" xr:uid="{00000000-0005-0000-0000-0000D6040000}"/>
    <cellStyle name="Normal 2 2 2 4 3 2 2 3" xfId="3637" xr:uid="{00000000-0005-0000-0000-0000D7040000}"/>
    <cellStyle name="Normal 2 2 2 4 3 2 3" xfId="1610" xr:uid="{00000000-0005-0000-0000-0000D8040000}"/>
    <cellStyle name="Normal 2 2 2 4 3 2 3 2" xfId="3638" xr:uid="{00000000-0005-0000-0000-0000D9040000}"/>
    <cellStyle name="Normal 2 2 2 4 3 2 3 3" xfId="3639" xr:uid="{00000000-0005-0000-0000-0000DA040000}"/>
    <cellStyle name="Normal 2 2 2 4 3 2 4" xfId="1608" xr:uid="{00000000-0005-0000-0000-0000DB040000}"/>
    <cellStyle name="Normal 2 2 2 4 3 2 5" xfId="3640" xr:uid="{00000000-0005-0000-0000-0000DC040000}"/>
    <cellStyle name="Normal 2 2 2 4 3 3" xfId="426" xr:uid="{00000000-0005-0000-0000-0000DD040000}"/>
    <cellStyle name="Normal 2 2 2 4 3 3 2" xfId="1612" xr:uid="{00000000-0005-0000-0000-0000DE040000}"/>
    <cellStyle name="Normal 2 2 2 4 3 3 2 2" xfId="3641" xr:uid="{00000000-0005-0000-0000-0000DF040000}"/>
    <cellStyle name="Normal 2 2 2 4 3 3 2 3" xfId="3642" xr:uid="{00000000-0005-0000-0000-0000E0040000}"/>
    <cellStyle name="Normal 2 2 2 4 3 3 3" xfId="1611" xr:uid="{00000000-0005-0000-0000-0000E1040000}"/>
    <cellStyle name="Normal 2 2 2 4 3 3 4" xfId="3643" xr:uid="{00000000-0005-0000-0000-0000E2040000}"/>
    <cellStyle name="Normal 2 2 2 4 3 4" xfId="897" xr:uid="{00000000-0005-0000-0000-0000E3040000}"/>
    <cellStyle name="Normal 2 2 2 4 3 4 2" xfId="1613" xr:uid="{00000000-0005-0000-0000-0000E4040000}"/>
    <cellStyle name="Normal 2 2 2 4 3 4 3" xfId="3644" xr:uid="{00000000-0005-0000-0000-0000E5040000}"/>
    <cellStyle name="Normal 2 2 2 4 3 5" xfId="1614" xr:uid="{00000000-0005-0000-0000-0000E6040000}"/>
    <cellStyle name="Normal 2 2 2 4 3 5 2" xfId="3645" xr:uid="{00000000-0005-0000-0000-0000E7040000}"/>
    <cellStyle name="Normal 2 2 2 4 3 5 3" xfId="3646" xr:uid="{00000000-0005-0000-0000-0000E8040000}"/>
    <cellStyle name="Normal 2 2 2 4 3 6" xfId="1607" xr:uid="{00000000-0005-0000-0000-0000E9040000}"/>
    <cellStyle name="Normal 2 2 2 4 3 7" xfId="3647" xr:uid="{00000000-0005-0000-0000-0000EA040000}"/>
    <cellStyle name="Normal 2 2 2 4 4" xfId="130" xr:uid="{00000000-0005-0000-0000-0000EB040000}"/>
    <cellStyle name="Normal 2 2 2 4 4 2" xfId="605" xr:uid="{00000000-0005-0000-0000-0000EC040000}"/>
    <cellStyle name="Normal 2 2 2 4 4 2 2" xfId="1075" xr:uid="{00000000-0005-0000-0000-0000ED040000}"/>
    <cellStyle name="Normal 2 2 2 4 4 2 2 2" xfId="1617" xr:uid="{00000000-0005-0000-0000-0000EE040000}"/>
    <cellStyle name="Normal 2 2 2 4 4 2 2 3" xfId="3648" xr:uid="{00000000-0005-0000-0000-0000EF040000}"/>
    <cellStyle name="Normal 2 2 2 4 4 2 3" xfId="1618" xr:uid="{00000000-0005-0000-0000-0000F0040000}"/>
    <cellStyle name="Normal 2 2 2 4 4 2 3 2" xfId="3649" xr:uid="{00000000-0005-0000-0000-0000F1040000}"/>
    <cellStyle name="Normal 2 2 2 4 4 2 3 3" xfId="3650" xr:uid="{00000000-0005-0000-0000-0000F2040000}"/>
    <cellStyle name="Normal 2 2 2 4 4 2 4" xfId="1616" xr:uid="{00000000-0005-0000-0000-0000F3040000}"/>
    <cellStyle name="Normal 2 2 2 4 4 2 5" xfId="3651" xr:uid="{00000000-0005-0000-0000-0000F4040000}"/>
    <cellStyle name="Normal 2 2 2 4 4 3" xfId="369" xr:uid="{00000000-0005-0000-0000-0000F5040000}"/>
    <cellStyle name="Normal 2 2 2 4 4 3 2" xfId="1620" xr:uid="{00000000-0005-0000-0000-0000F6040000}"/>
    <cellStyle name="Normal 2 2 2 4 4 3 2 2" xfId="3652" xr:uid="{00000000-0005-0000-0000-0000F7040000}"/>
    <cellStyle name="Normal 2 2 2 4 4 3 2 3" xfId="3653" xr:uid="{00000000-0005-0000-0000-0000F8040000}"/>
    <cellStyle name="Normal 2 2 2 4 4 3 3" xfId="1619" xr:uid="{00000000-0005-0000-0000-0000F9040000}"/>
    <cellStyle name="Normal 2 2 2 4 4 3 4" xfId="3654" xr:uid="{00000000-0005-0000-0000-0000FA040000}"/>
    <cellStyle name="Normal 2 2 2 4 4 4" xfId="840" xr:uid="{00000000-0005-0000-0000-0000FB040000}"/>
    <cellStyle name="Normal 2 2 2 4 4 4 2" xfId="1621" xr:uid="{00000000-0005-0000-0000-0000FC040000}"/>
    <cellStyle name="Normal 2 2 2 4 4 4 3" xfId="3655" xr:uid="{00000000-0005-0000-0000-0000FD040000}"/>
    <cellStyle name="Normal 2 2 2 4 4 5" xfId="1622" xr:uid="{00000000-0005-0000-0000-0000FE040000}"/>
    <cellStyle name="Normal 2 2 2 4 4 5 2" xfId="3656" xr:uid="{00000000-0005-0000-0000-0000FF040000}"/>
    <cellStyle name="Normal 2 2 2 4 4 5 3" xfId="3657" xr:uid="{00000000-0005-0000-0000-000000050000}"/>
    <cellStyle name="Normal 2 2 2 4 4 6" xfId="1615" xr:uid="{00000000-0005-0000-0000-000001050000}"/>
    <cellStyle name="Normal 2 2 2 4 4 7" xfId="3658" xr:uid="{00000000-0005-0000-0000-000002050000}"/>
    <cellStyle name="Normal 2 2 2 4 5" xfId="536" xr:uid="{00000000-0005-0000-0000-000003050000}"/>
    <cellStyle name="Normal 2 2 2 4 5 2" xfId="1006" xr:uid="{00000000-0005-0000-0000-000004050000}"/>
    <cellStyle name="Normal 2 2 2 4 5 2 2" xfId="1624" xr:uid="{00000000-0005-0000-0000-000005050000}"/>
    <cellStyle name="Normal 2 2 2 4 5 2 3" xfId="3659" xr:uid="{00000000-0005-0000-0000-000006050000}"/>
    <cellStyle name="Normal 2 2 2 4 5 3" xfId="1625" xr:uid="{00000000-0005-0000-0000-000007050000}"/>
    <cellStyle name="Normal 2 2 2 4 5 3 2" xfId="3660" xr:uid="{00000000-0005-0000-0000-000008050000}"/>
    <cellStyle name="Normal 2 2 2 4 5 3 3" xfId="3661" xr:uid="{00000000-0005-0000-0000-000009050000}"/>
    <cellStyle name="Normal 2 2 2 4 5 4" xfId="1623" xr:uid="{00000000-0005-0000-0000-00000A050000}"/>
    <cellStyle name="Normal 2 2 2 4 5 5" xfId="3662" xr:uid="{00000000-0005-0000-0000-00000B050000}"/>
    <cellStyle name="Normal 2 2 2 4 6" xfId="300" xr:uid="{00000000-0005-0000-0000-00000C050000}"/>
    <cellStyle name="Normal 2 2 2 4 6 2" xfId="1627" xr:uid="{00000000-0005-0000-0000-00000D050000}"/>
    <cellStyle name="Normal 2 2 2 4 6 2 2" xfId="3663" xr:uid="{00000000-0005-0000-0000-00000E050000}"/>
    <cellStyle name="Normal 2 2 2 4 6 2 3" xfId="3664" xr:uid="{00000000-0005-0000-0000-00000F050000}"/>
    <cellStyle name="Normal 2 2 2 4 6 3" xfId="1626" xr:uid="{00000000-0005-0000-0000-000010050000}"/>
    <cellStyle name="Normal 2 2 2 4 6 4" xfId="3665" xr:uid="{00000000-0005-0000-0000-000011050000}"/>
    <cellStyle name="Normal 2 2 2 4 7" xfId="771" xr:uid="{00000000-0005-0000-0000-000012050000}"/>
    <cellStyle name="Normal 2 2 2 4 7 2" xfId="1628" xr:uid="{00000000-0005-0000-0000-000013050000}"/>
    <cellStyle name="Normal 2 2 2 4 7 3" xfId="3666" xr:uid="{00000000-0005-0000-0000-000014050000}"/>
    <cellStyle name="Normal 2 2 2 4 8" xfId="1629" xr:uid="{00000000-0005-0000-0000-000015050000}"/>
    <cellStyle name="Normal 2 2 2 4 8 2" xfId="3667" xr:uid="{00000000-0005-0000-0000-000016050000}"/>
    <cellStyle name="Normal 2 2 2 4 8 3" xfId="3668" xr:uid="{00000000-0005-0000-0000-000017050000}"/>
    <cellStyle name="Normal 2 2 2 4 9" xfId="1598" xr:uid="{00000000-0005-0000-0000-000018050000}"/>
    <cellStyle name="Normal 2 2 2 5" xfId="87" xr:uid="{00000000-0005-0000-0000-000019050000}"/>
    <cellStyle name="Normal 2 2 2 5 2" xfId="159" xr:uid="{00000000-0005-0000-0000-00001A050000}"/>
    <cellStyle name="Normal 2 2 2 5 2 2" xfId="634" xr:uid="{00000000-0005-0000-0000-00001B050000}"/>
    <cellStyle name="Normal 2 2 2 5 2 2 2" xfId="1104" xr:uid="{00000000-0005-0000-0000-00001C050000}"/>
    <cellStyle name="Normal 2 2 2 5 2 2 2 2" xfId="1633" xr:uid="{00000000-0005-0000-0000-00001D050000}"/>
    <cellStyle name="Normal 2 2 2 5 2 2 2 3" xfId="3669" xr:uid="{00000000-0005-0000-0000-00001E050000}"/>
    <cellStyle name="Normal 2 2 2 5 2 2 3" xfId="1634" xr:uid="{00000000-0005-0000-0000-00001F050000}"/>
    <cellStyle name="Normal 2 2 2 5 2 2 3 2" xfId="3670" xr:uid="{00000000-0005-0000-0000-000020050000}"/>
    <cellStyle name="Normal 2 2 2 5 2 2 3 3" xfId="3671" xr:uid="{00000000-0005-0000-0000-000021050000}"/>
    <cellStyle name="Normal 2 2 2 5 2 2 4" xfId="1632" xr:uid="{00000000-0005-0000-0000-000022050000}"/>
    <cellStyle name="Normal 2 2 2 5 2 2 5" xfId="3672" xr:uid="{00000000-0005-0000-0000-000023050000}"/>
    <cellStyle name="Normal 2 2 2 5 2 3" xfId="398" xr:uid="{00000000-0005-0000-0000-000024050000}"/>
    <cellStyle name="Normal 2 2 2 5 2 3 2" xfId="1636" xr:uid="{00000000-0005-0000-0000-000025050000}"/>
    <cellStyle name="Normal 2 2 2 5 2 3 2 2" xfId="3673" xr:uid="{00000000-0005-0000-0000-000026050000}"/>
    <cellStyle name="Normal 2 2 2 5 2 3 2 3" xfId="3674" xr:uid="{00000000-0005-0000-0000-000027050000}"/>
    <cellStyle name="Normal 2 2 2 5 2 3 3" xfId="1635" xr:uid="{00000000-0005-0000-0000-000028050000}"/>
    <cellStyle name="Normal 2 2 2 5 2 3 4" xfId="3675" xr:uid="{00000000-0005-0000-0000-000029050000}"/>
    <cellStyle name="Normal 2 2 2 5 2 4" xfId="869" xr:uid="{00000000-0005-0000-0000-00002A050000}"/>
    <cellStyle name="Normal 2 2 2 5 2 4 2" xfId="1637" xr:uid="{00000000-0005-0000-0000-00002B050000}"/>
    <cellStyle name="Normal 2 2 2 5 2 4 3" xfId="3676" xr:uid="{00000000-0005-0000-0000-00002C050000}"/>
    <cellStyle name="Normal 2 2 2 5 2 5" xfId="1638" xr:uid="{00000000-0005-0000-0000-00002D050000}"/>
    <cellStyle name="Normal 2 2 2 5 2 5 2" xfId="3677" xr:uid="{00000000-0005-0000-0000-00002E050000}"/>
    <cellStyle name="Normal 2 2 2 5 2 5 3" xfId="3678" xr:uid="{00000000-0005-0000-0000-00002F050000}"/>
    <cellStyle name="Normal 2 2 2 5 2 6" xfId="1631" xr:uid="{00000000-0005-0000-0000-000030050000}"/>
    <cellStyle name="Normal 2 2 2 5 2 7" xfId="3679" xr:uid="{00000000-0005-0000-0000-000031050000}"/>
    <cellStyle name="Normal 2 2 2 5 3" xfId="565" xr:uid="{00000000-0005-0000-0000-000032050000}"/>
    <cellStyle name="Normal 2 2 2 5 3 2" xfId="1035" xr:uid="{00000000-0005-0000-0000-000033050000}"/>
    <cellStyle name="Normal 2 2 2 5 3 2 2" xfId="1640" xr:uid="{00000000-0005-0000-0000-000034050000}"/>
    <cellStyle name="Normal 2 2 2 5 3 2 3" xfId="3680" xr:uid="{00000000-0005-0000-0000-000035050000}"/>
    <cellStyle name="Normal 2 2 2 5 3 3" xfId="1641" xr:uid="{00000000-0005-0000-0000-000036050000}"/>
    <cellStyle name="Normal 2 2 2 5 3 3 2" xfId="3681" xr:uid="{00000000-0005-0000-0000-000037050000}"/>
    <cellStyle name="Normal 2 2 2 5 3 3 3" xfId="3682" xr:uid="{00000000-0005-0000-0000-000038050000}"/>
    <cellStyle name="Normal 2 2 2 5 3 4" xfId="1639" xr:uid="{00000000-0005-0000-0000-000039050000}"/>
    <cellStyle name="Normal 2 2 2 5 3 5" xfId="3683" xr:uid="{00000000-0005-0000-0000-00003A050000}"/>
    <cellStyle name="Normal 2 2 2 5 4" xfId="329" xr:uid="{00000000-0005-0000-0000-00003B050000}"/>
    <cellStyle name="Normal 2 2 2 5 4 2" xfId="1643" xr:uid="{00000000-0005-0000-0000-00003C050000}"/>
    <cellStyle name="Normal 2 2 2 5 4 2 2" xfId="3684" xr:uid="{00000000-0005-0000-0000-00003D050000}"/>
    <cellStyle name="Normal 2 2 2 5 4 2 3" xfId="3685" xr:uid="{00000000-0005-0000-0000-00003E050000}"/>
    <cellStyle name="Normal 2 2 2 5 4 3" xfId="1642" xr:uid="{00000000-0005-0000-0000-00003F050000}"/>
    <cellStyle name="Normal 2 2 2 5 4 4" xfId="3686" xr:uid="{00000000-0005-0000-0000-000040050000}"/>
    <cellStyle name="Normal 2 2 2 5 5" xfId="800" xr:uid="{00000000-0005-0000-0000-000041050000}"/>
    <cellStyle name="Normal 2 2 2 5 5 2" xfId="1644" xr:uid="{00000000-0005-0000-0000-000042050000}"/>
    <cellStyle name="Normal 2 2 2 5 5 3" xfId="3687" xr:uid="{00000000-0005-0000-0000-000043050000}"/>
    <cellStyle name="Normal 2 2 2 5 6" xfId="1645" xr:uid="{00000000-0005-0000-0000-000044050000}"/>
    <cellStyle name="Normal 2 2 2 5 6 2" xfId="3688" xr:uid="{00000000-0005-0000-0000-000045050000}"/>
    <cellStyle name="Normal 2 2 2 5 6 3" xfId="3689" xr:uid="{00000000-0005-0000-0000-000046050000}"/>
    <cellStyle name="Normal 2 2 2 5 7" xfId="1630" xr:uid="{00000000-0005-0000-0000-000047050000}"/>
    <cellStyle name="Normal 2 2 2 5 8" xfId="3690" xr:uid="{00000000-0005-0000-0000-000048050000}"/>
    <cellStyle name="Normal 2 2 2 6" xfId="188" xr:uid="{00000000-0005-0000-0000-000049050000}"/>
    <cellStyle name="Normal 2 2 2 6 2" xfId="663" xr:uid="{00000000-0005-0000-0000-00004A050000}"/>
    <cellStyle name="Normal 2 2 2 6 2 2" xfId="1133" xr:uid="{00000000-0005-0000-0000-00004B050000}"/>
    <cellStyle name="Normal 2 2 2 6 2 2 2" xfId="1648" xr:uid="{00000000-0005-0000-0000-00004C050000}"/>
    <cellStyle name="Normal 2 2 2 6 2 2 3" xfId="3691" xr:uid="{00000000-0005-0000-0000-00004D050000}"/>
    <cellStyle name="Normal 2 2 2 6 2 3" xfId="1649" xr:uid="{00000000-0005-0000-0000-00004E050000}"/>
    <cellStyle name="Normal 2 2 2 6 2 3 2" xfId="3692" xr:uid="{00000000-0005-0000-0000-00004F050000}"/>
    <cellStyle name="Normal 2 2 2 6 2 3 3" xfId="3693" xr:uid="{00000000-0005-0000-0000-000050050000}"/>
    <cellStyle name="Normal 2 2 2 6 2 4" xfId="1647" xr:uid="{00000000-0005-0000-0000-000051050000}"/>
    <cellStyle name="Normal 2 2 2 6 2 5" xfId="3694" xr:uid="{00000000-0005-0000-0000-000052050000}"/>
    <cellStyle name="Normal 2 2 2 6 3" xfId="427" xr:uid="{00000000-0005-0000-0000-000053050000}"/>
    <cellStyle name="Normal 2 2 2 6 3 2" xfId="1651" xr:uid="{00000000-0005-0000-0000-000054050000}"/>
    <cellStyle name="Normal 2 2 2 6 3 2 2" xfId="3695" xr:uid="{00000000-0005-0000-0000-000055050000}"/>
    <cellStyle name="Normal 2 2 2 6 3 2 3" xfId="3696" xr:uid="{00000000-0005-0000-0000-000056050000}"/>
    <cellStyle name="Normal 2 2 2 6 3 3" xfId="1650" xr:uid="{00000000-0005-0000-0000-000057050000}"/>
    <cellStyle name="Normal 2 2 2 6 3 4" xfId="3697" xr:uid="{00000000-0005-0000-0000-000058050000}"/>
    <cellStyle name="Normal 2 2 2 6 4" xfId="898" xr:uid="{00000000-0005-0000-0000-000059050000}"/>
    <cellStyle name="Normal 2 2 2 6 4 2" xfId="1652" xr:uid="{00000000-0005-0000-0000-00005A050000}"/>
    <cellStyle name="Normal 2 2 2 6 4 3" xfId="3698" xr:uid="{00000000-0005-0000-0000-00005B050000}"/>
    <cellStyle name="Normal 2 2 2 6 5" xfId="1653" xr:uid="{00000000-0005-0000-0000-00005C050000}"/>
    <cellStyle name="Normal 2 2 2 6 5 2" xfId="3699" xr:uid="{00000000-0005-0000-0000-00005D050000}"/>
    <cellStyle name="Normal 2 2 2 6 5 3" xfId="3700" xr:uid="{00000000-0005-0000-0000-00005E050000}"/>
    <cellStyle name="Normal 2 2 2 6 6" xfId="1646" xr:uid="{00000000-0005-0000-0000-00005F050000}"/>
    <cellStyle name="Normal 2 2 2 6 7" xfId="3701" xr:uid="{00000000-0005-0000-0000-000060050000}"/>
    <cellStyle name="Normal 2 2 2 7" xfId="103" xr:uid="{00000000-0005-0000-0000-000061050000}"/>
    <cellStyle name="Normal 2 2 2 7 2" xfId="578" xr:uid="{00000000-0005-0000-0000-000062050000}"/>
    <cellStyle name="Normal 2 2 2 7 2 2" xfId="1048" xr:uid="{00000000-0005-0000-0000-000063050000}"/>
    <cellStyle name="Normal 2 2 2 7 2 2 2" xfId="1656" xr:uid="{00000000-0005-0000-0000-000064050000}"/>
    <cellStyle name="Normal 2 2 2 7 2 2 3" xfId="3702" xr:uid="{00000000-0005-0000-0000-000065050000}"/>
    <cellStyle name="Normal 2 2 2 7 2 3" xfId="1657" xr:uid="{00000000-0005-0000-0000-000066050000}"/>
    <cellStyle name="Normal 2 2 2 7 2 3 2" xfId="3703" xr:uid="{00000000-0005-0000-0000-000067050000}"/>
    <cellStyle name="Normal 2 2 2 7 2 3 3" xfId="3704" xr:uid="{00000000-0005-0000-0000-000068050000}"/>
    <cellStyle name="Normal 2 2 2 7 2 4" xfId="1655" xr:uid="{00000000-0005-0000-0000-000069050000}"/>
    <cellStyle name="Normal 2 2 2 7 2 5" xfId="3705" xr:uid="{00000000-0005-0000-0000-00006A050000}"/>
    <cellStyle name="Normal 2 2 2 7 3" xfId="342" xr:uid="{00000000-0005-0000-0000-00006B050000}"/>
    <cellStyle name="Normal 2 2 2 7 3 2" xfId="1659" xr:uid="{00000000-0005-0000-0000-00006C050000}"/>
    <cellStyle name="Normal 2 2 2 7 3 2 2" xfId="3706" xr:uid="{00000000-0005-0000-0000-00006D050000}"/>
    <cellStyle name="Normal 2 2 2 7 3 2 3" xfId="3707" xr:uid="{00000000-0005-0000-0000-00006E050000}"/>
    <cellStyle name="Normal 2 2 2 7 3 3" xfId="1658" xr:uid="{00000000-0005-0000-0000-00006F050000}"/>
    <cellStyle name="Normal 2 2 2 7 3 4" xfId="3708" xr:uid="{00000000-0005-0000-0000-000070050000}"/>
    <cellStyle name="Normal 2 2 2 7 4" xfId="813" xr:uid="{00000000-0005-0000-0000-000071050000}"/>
    <cellStyle name="Normal 2 2 2 7 4 2" xfId="1660" xr:uid="{00000000-0005-0000-0000-000072050000}"/>
    <cellStyle name="Normal 2 2 2 7 4 3" xfId="3709" xr:uid="{00000000-0005-0000-0000-000073050000}"/>
    <cellStyle name="Normal 2 2 2 7 5" xfId="1661" xr:uid="{00000000-0005-0000-0000-000074050000}"/>
    <cellStyle name="Normal 2 2 2 7 5 2" xfId="3710" xr:uid="{00000000-0005-0000-0000-000075050000}"/>
    <cellStyle name="Normal 2 2 2 7 5 3" xfId="3711" xr:uid="{00000000-0005-0000-0000-000076050000}"/>
    <cellStyle name="Normal 2 2 2 7 6" xfId="1654" xr:uid="{00000000-0005-0000-0000-000077050000}"/>
    <cellStyle name="Normal 2 2 2 7 7" xfId="3712" xr:uid="{00000000-0005-0000-0000-000078050000}"/>
    <cellStyle name="Normal 2 2 2 8" xfId="509" xr:uid="{00000000-0005-0000-0000-000079050000}"/>
    <cellStyle name="Normal 2 2 2 8 2" xfId="979" xr:uid="{00000000-0005-0000-0000-00007A050000}"/>
    <cellStyle name="Normal 2 2 2 8 2 2" xfId="1663" xr:uid="{00000000-0005-0000-0000-00007B050000}"/>
    <cellStyle name="Normal 2 2 2 8 2 3" xfId="3713" xr:uid="{00000000-0005-0000-0000-00007C050000}"/>
    <cellStyle name="Normal 2 2 2 8 3" xfId="1664" xr:uid="{00000000-0005-0000-0000-00007D050000}"/>
    <cellStyle name="Normal 2 2 2 8 3 2" xfId="3714" xr:uid="{00000000-0005-0000-0000-00007E050000}"/>
    <cellStyle name="Normal 2 2 2 8 3 3" xfId="3715" xr:uid="{00000000-0005-0000-0000-00007F050000}"/>
    <cellStyle name="Normal 2 2 2 8 4" xfId="1662" xr:uid="{00000000-0005-0000-0000-000080050000}"/>
    <cellStyle name="Normal 2 2 2 8 5" xfId="3716" xr:uid="{00000000-0005-0000-0000-000081050000}"/>
    <cellStyle name="Normal 2 2 2 9" xfId="273" xr:uid="{00000000-0005-0000-0000-000082050000}"/>
    <cellStyle name="Normal 2 2 2 9 2" xfId="1666" xr:uid="{00000000-0005-0000-0000-000083050000}"/>
    <cellStyle name="Normal 2 2 2 9 2 2" xfId="3717" xr:uid="{00000000-0005-0000-0000-000084050000}"/>
    <cellStyle name="Normal 2 2 2 9 2 3" xfId="3718" xr:uid="{00000000-0005-0000-0000-000085050000}"/>
    <cellStyle name="Normal 2 2 2 9 3" xfId="1665" xr:uid="{00000000-0005-0000-0000-000086050000}"/>
    <cellStyle name="Normal 2 2 2 9 4" xfId="3719" xr:uid="{00000000-0005-0000-0000-000087050000}"/>
    <cellStyle name="Normal 2 2 3" xfId="18" xr:uid="{00000000-0005-0000-0000-000088050000}"/>
    <cellStyle name="Normal 2 2 3 10" xfId="1668" xr:uid="{00000000-0005-0000-0000-000089050000}"/>
    <cellStyle name="Normal 2 2 3 10 2" xfId="3720" xr:uid="{00000000-0005-0000-0000-00008A050000}"/>
    <cellStyle name="Normal 2 2 3 10 3" xfId="3721" xr:uid="{00000000-0005-0000-0000-00008B050000}"/>
    <cellStyle name="Normal 2 2 3 11" xfId="1667" xr:uid="{00000000-0005-0000-0000-00008C050000}"/>
    <cellStyle name="Normal 2 2 3 12" xfId="3722" xr:uid="{00000000-0005-0000-0000-00008D050000}"/>
    <cellStyle name="Normal 2 2 3 2" xfId="39" xr:uid="{00000000-0005-0000-0000-00008E050000}"/>
    <cellStyle name="Normal 2 2 3 2 10" xfId="1669" xr:uid="{00000000-0005-0000-0000-00008F050000}"/>
    <cellStyle name="Normal 2 2 3 2 11" xfId="3723" xr:uid="{00000000-0005-0000-0000-000090050000}"/>
    <cellStyle name="Normal 2 2 3 2 2" xfId="67" xr:uid="{00000000-0005-0000-0000-000091050000}"/>
    <cellStyle name="Normal 2 2 3 2 2 10" xfId="3724" xr:uid="{00000000-0005-0000-0000-000092050000}"/>
    <cellStyle name="Normal 2 2 3 2 2 2" xfId="189" xr:uid="{00000000-0005-0000-0000-000093050000}"/>
    <cellStyle name="Normal 2 2 3 2 2 2 2" xfId="664" xr:uid="{00000000-0005-0000-0000-000094050000}"/>
    <cellStyle name="Normal 2 2 3 2 2 2 2 2" xfId="1134" xr:uid="{00000000-0005-0000-0000-000095050000}"/>
    <cellStyle name="Normal 2 2 3 2 2 2 2 2 2" xfId="1673" xr:uid="{00000000-0005-0000-0000-000096050000}"/>
    <cellStyle name="Normal 2 2 3 2 2 2 2 2 3" xfId="3725" xr:uid="{00000000-0005-0000-0000-000097050000}"/>
    <cellStyle name="Normal 2 2 3 2 2 2 2 3" xfId="1674" xr:uid="{00000000-0005-0000-0000-000098050000}"/>
    <cellStyle name="Normal 2 2 3 2 2 2 2 3 2" xfId="3726" xr:uid="{00000000-0005-0000-0000-000099050000}"/>
    <cellStyle name="Normal 2 2 3 2 2 2 2 3 3" xfId="3727" xr:uid="{00000000-0005-0000-0000-00009A050000}"/>
    <cellStyle name="Normal 2 2 3 2 2 2 2 4" xfId="1672" xr:uid="{00000000-0005-0000-0000-00009B050000}"/>
    <cellStyle name="Normal 2 2 3 2 2 2 2 5" xfId="3728" xr:uid="{00000000-0005-0000-0000-00009C050000}"/>
    <cellStyle name="Normal 2 2 3 2 2 2 3" xfId="428" xr:uid="{00000000-0005-0000-0000-00009D050000}"/>
    <cellStyle name="Normal 2 2 3 2 2 2 3 2" xfId="1676" xr:uid="{00000000-0005-0000-0000-00009E050000}"/>
    <cellStyle name="Normal 2 2 3 2 2 2 3 2 2" xfId="3729" xr:uid="{00000000-0005-0000-0000-00009F050000}"/>
    <cellStyle name="Normal 2 2 3 2 2 2 3 2 3" xfId="3730" xr:uid="{00000000-0005-0000-0000-0000A0050000}"/>
    <cellStyle name="Normal 2 2 3 2 2 2 3 3" xfId="1675" xr:uid="{00000000-0005-0000-0000-0000A1050000}"/>
    <cellStyle name="Normal 2 2 3 2 2 2 3 4" xfId="3731" xr:uid="{00000000-0005-0000-0000-0000A2050000}"/>
    <cellStyle name="Normal 2 2 3 2 2 2 4" xfId="899" xr:uid="{00000000-0005-0000-0000-0000A3050000}"/>
    <cellStyle name="Normal 2 2 3 2 2 2 4 2" xfId="1677" xr:uid="{00000000-0005-0000-0000-0000A4050000}"/>
    <cellStyle name="Normal 2 2 3 2 2 2 4 3" xfId="3732" xr:uid="{00000000-0005-0000-0000-0000A5050000}"/>
    <cellStyle name="Normal 2 2 3 2 2 2 5" xfId="1678" xr:uid="{00000000-0005-0000-0000-0000A6050000}"/>
    <cellStyle name="Normal 2 2 3 2 2 2 5 2" xfId="3733" xr:uid="{00000000-0005-0000-0000-0000A7050000}"/>
    <cellStyle name="Normal 2 2 3 2 2 2 5 3" xfId="3734" xr:uid="{00000000-0005-0000-0000-0000A8050000}"/>
    <cellStyle name="Normal 2 2 3 2 2 2 6" xfId="1671" xr:uid="{00000000-0005-0000-0000-0000A9050000}"/>
    <cellStyle name="Normal 2 2 3 2 2 2 7" xfId="3735" xr:uid="{00000000-0005-0000-0000-0000AA050000}"/>
    <cellStyle name="Normal 2 2 3 2 2 3" xfId="190" xr:uid="{00000000-0005-0000-0000-0000AB050000}"/>
    <cellStyle name="Normal 2 2 3 2 2 3 2" xfId="665" xr:uid="{00000000-0005-0000-0000-0000AC050000}"/>
    <cellStyle name="Normal 2 2 3 2 2 3 2 2" xfId="1135" xr:uid="{00000000-0005-0000-0000-0000AD050000}"/>
    <cellStyle name="Normal 2 2 3 2 2 3 2 2 2" xfId="1681" xr:uid="{00000000-0005-0000-0000-0000AE050000}"/>
    <cellStyle name="Normal 2 2 3 2 2 3 2 2 3" xfId="3736" xr:uid="{00000000-0005-0000-0000-0000AF050000}"/>
    <cellStyle name="Normal 2 2 3 2 2 3 2 3" xfId="1682" xr:uid="{00000000-0005-0000-0000-0000B0050000}"/>
    <cellStyle name="Normal 2 2 3 2 2 3 2 3 2" xfId="3737" xr:uid="{00000000-0005-0000-0000-0000B1050000}"/>
    <cellStyle name="Normal 2 2 3 2 2 3 2 3 3" xfId="3738" xr:uid="{00000000-0005-0000-0000-0000B2050000}"/>
    <cellStyle name="Normal 2 2 3 2 2 3 2 4" xfId="1680" xr:uid="{00000000-0005-0000-0000-0000B3050000}"/>
    <cellStyle name="Normal 2 2 3 2 2 3 2 5" xfId="3739" xr:uid="{00000000-0005-0000-0000-0000B4050000}"/>
    <cellStyle name="Normal 2 2 3 2 2 3 3" xfId="429" xr:uid="{00000000-0005-0000-0000-0000B5050000}"/>
    <cellStyle name="Normal 2 2 3 2 2 3 3 2" xfId="1684" xr:uid="{00000000-0005-0000-0000-0000B6050000}"/>
    <cellStyle name="Normal 2 2 3 2 2 3 3 2 2" xfId="3740" xr:uid="{00000000-0005-0000-0000-0000B7050000}"/>
    <cellStyle name="Normal 2 2 3 2 2 3 3 2 3" xfId="3741" xr:uid="{00000000-0005-0000-0000-0000B8050000}"/>
    <cellStyle name="Normal 2 2 3 2 2 3 3 3" xfId="1683" xr:uid="{00000000-0005-0000-0000-0000B9050000}"/>
    <cellStyle name="Normal 2 2 3 2 2 3 3 4" xfId="3742" xr:uid="{00000000-0005-0000-0000-0000BA050000}"/>
    <cellStyle name="Normal 2 2 3 2 2 3 4" xfId="900" xr:uid="{00000000-0005-0000-0000-0000BB050000}"/>
    <cellStyle name="Normal 2 2 3 2 2 3 4 2" xfId="1685" xr:uid="{00000000-0005-0000-0000-0000BC050000}"/>
    <cellStyle name="Normal 2 2 3 2 2 3 4 3" xfId="3743" xr:uid="{00000000-0005-0000-0000-0000BD050000}"/>
    <cellStyle name="Normal 2 2 3 2 2 3 5" xfId="1686" xr:uid="{00000000-0005-0000-0000-0000BE050000}"/>
    <cellStyle name="Normal 2 2 3 2 2 3 5 2" xfId="3744" xr:uid="{00000000-0005-0000-0000-0000BF050000}"/>
    <cellStyle name="Normal 2 2 3 2 2 3 5 3" xfId="3745" xr:uid="{00000000-0005-0000-0000-0000C0050000}"/>
    <cellStyle name="Normal 2 2 3 2 2 3 6" xfId="1679" xr:uid="{00000000-0005-0000-0000-0000C1050000}"/>
    <cellStyle name="Normal 2 2 3 2 2 3 7" xfId="3746" xr:uid="{00000000-0005-0000-0000-0000C2050000}"/>
    <cellStyle name="Normal 2 2 3 2 2 4" xfId="142" xr:uid="{00000000-0005-0000-0000-0000C3050000}"/>
    <cellStyle name="Normal 2 2 3 2 2 4 2" xfId="617" xr:uid="{00000000-0005-0000-0000-0000C4050000}"/>
    <cellStyle name="Normal 2 2 3 2 2 4 2 2" xfId="1087" xr:uid="{00000000-0005-0000-0000-0000C5050000}"/>
    <cellStyle name="Normal 2 2 3 2 2 4 2 2 2" xfId="1689" xr:uid="{00000000-0005-0000-0000-0000C6050000}"/>
    <cellStyle name="Normal 2 2 3 2 2 4 2 2 3" xfId="3747" xr:uid="{00000000-0005-0000-0000-0000C7050000}"/>
    <cellStyle name="Normal 2 2 3 2 2 4 2 3" xfId="1690" xr:uid="{00000000-0005-0000-0000-0000C8050000}"/>
    <cellStyle name="Normal 2 2 3 2 2 4 2 3 2" xfId="3748" xr:uid="{00000000-0005-0000-0000-0000C9050000}"/>
    <cellStyle name="Normal 2 2 3 2 2 4 2 3 3" xfId="3749" xr:uid="{00000000-0005-0000-0000-0000CA050000}"/>
    <cellStyle name="Normal 2 2 3 2 2 4 2 4" xfId="1688" xr:uid="{00000000-0005-0000-0000-0000CB050000}"/>
    <cellStyle name="Normal 2 2 3 2 2 4 2 5" xfId="3750" xr:uid="{00000000-0005-0000-0000-0000CC050000}"/>
    <cellStyle name="Normal 2 2 3 2 2 4 3" xfId="381" xr:uid="{00000000-0005-0000-0000-0000CD050000}"/>
    <cellStyle name="Normal 2 2 3 2 2 4 3 2" xfId="1692" xr:uid="{00000000-0005-0000-0000-0000CE050000}"/>
    <cellStyle name="Normal 2 2 3 2 2 4 3 2 2" xfId="3751" xr:uid="{00000000-0005-0000-0000-0000CF050000}"/>
    <cellStyle name="Normal 2 2 3 2 2 4 3 2 3" xfId="3752" xr:uid="{00000000-0005-0000-0000-0000D0050000}"/>
    <cellStyle name="Normal 2 2 3 2 2 4 3 3" xfId="1691" xr:uid="{00000000-0005-0000-0000-0000D1050000}"/>
    <cellStyle name="Normal 2 2 3 2 2 4 3 4" xfId="3753" xr:uid="{00000000-0005-0000-0000-0000D2050000}"/>
    <cellStyle name="Normal 2 2 3 2 2 4 4" xfId="852" xr:uid="{00000000-0005-0000-0000-0000D3050000}"/>
    <cellStyle name="Normal 2 2 3 2 2 4 4 2" xfId="1693" xr:uid="{00000000-0005-0000-0000-0000D4050000}"/>
    <cellStyle name="Normal 2 2 3 2 2 4 4 3" xfId="3754" xr:uid="{00000000-0005-0000-0000-0000D5050000}"/>
    <cellStyle name="Normal 2 2 3 2 2 4 5" xfId="1694" xr:uid="{00000000-0005-0000-0000-0000D6050000}"/>
    <cellStyle name="Normal 2 2 3 2 2 4 5 2" xfId="3755" xr:uid="{00000000-0005-0000-0000-0000D7050000}"/>
    <cellStyle name="Normal 2 2 3 2 2 4 5 3" xfId="3756" xr:uid="{00000000-0005-0000-0000-0000D8050000}"/>
    <cellStyle name="Normal 2 2 3 2 2 4 6" xfId="1687" xr:uid="{00000000-0005-0000-0000-0000D9050000}"/>
    <cellStyle name="Normal 2 2 3 2 2 4 7" xfId="3757" xr:uid="{00000000-0005-0000-0000-0000DA050000}"/>
    <cellStyle name="Normal 2 2 3 2 2 5" xfId="548" xr:uid="{00000000-0005-0000-0000-0000DB050000}"/>
    <cellStyle name="Normal 2 2 3 2 2 5 2" xfId="1018" xr:uid="{00000000-0005-0000-0000-0000DC050000}"/>
    <cellStyle name="Normal 2 2 3 2 2 5 2 2" xfId="1696" xr:uid="{00000000-0005-0000-0000-0000DD050000}"/>
    <cellStyle name="Normal 2 2 3 2 2 5 2 3" xfId="3758" xr:uid="{00000000-0005-0000-0000-0000DE050000}"/>
    <cellStyle name="Normal 2 2 3 2 2 5 3" xfId="1697" xr:uid="{00000000-0005-0000-0000-0000DF050000}"/>
    <cellStyle name="Normal 2 2 3 2 2 5 3 2" xfId="3759" xr:uid="{00000000-0005-0000-0000-0000E0050000}"/>
    <cellStyle name="Normal 2 2 3 2 2 5 3 3" xfId="3760" xr:uid="{00000000-0005-0000-0000-0000E1050000}"/>
    <cellStyle name="Normal 2 2 3 2 2 5 4" xfId="1695" xr:uid="{00000000-0005-0000-0000-0000E2050000}"/>
    <cellStyle name="Normal 2 2 3 2 2 5 5" xfId="3761" xr:uid="{00000000-0005-0000-0000-0000E3050000}"/>
    <cellStyle name="Normal 2 2 3 2 2 6" xfId="312" xr:uid="{00000000-0005-0000-0000-0000E4050000}"/>
    <cellStyle name="Normal 2 2 3 2 2 6 2" xfId="1699" xr:uid="{00000000-0005-0000-0000-0000E5050000}"/>
    <cellStyle name="Normal 2 2 3 2 2 6 2 2" xfId="3762" xr:uid="{00000000-0005-0000-0000-0000E6050000}"/>
    <cellStyle name="Normal 2 2 3 2 2 6 2 3" xfId="3763" xr:uid="{00000000-0005-0000-0000-0000E7050000}"/>
    <cellStyle name="Normal 2 2 3 2 2 6 3" xfId="1698" xr:uid="{00000000-0005-0000-0000-0000E8050000}"/>
    <cellStyle name="Normal 2 2 3 2 2 6 4" xfId="3764" xr:uid="{00000000-0005-0000-0000-0000E9050000}"/>
    <cellStyle name="Normal 2 2 3 2 2 7" xfId="783" xr:uid="{00000000-0005-0000-0000-0000EA050000}"/>
    <cellStyle name="Normal 2 2 3 2 2 7 2" xfId="1700" xr:uid="{00000000-0005-0000-0000-0000EB050000}"/>
    <cellStyle name="Normal 2 2 3 2 2 7 3" xfId="3765" xr:uid="{00000000-0005-0000-0000-0000EC050000}"/>
    <cellStyle name="Normal 2 2 3 2 2 8" xfId="1701" xr:uid="{00000000-0005-0000-0000-0000ED050000}"/>
    <cellStyle name="Normal 2 2 3 2 2 8 2" xfId="3766" xr:uid="{00000000-0005-0000-0000-0000EE050000}"/>
    <cellStyle name="Normal 2 2 3 2 2 8 3" xfId="3767" xr:uid="{00000000-0005-0000-0000-0000EF050000}"/>
    <cellStyle name="Normal 2 2 3 2 2 9" xfId="1670" xr:uid="{00000000-0005-0000-0000-0000F0050000}"/>
    <cellStyle name="Normal 2 2 3 2 3" xfId="191" xr:uid="{00000000-0005-0000-0000-0000F1050000}"/>
    <cellStyle name="Normal 2 2 3 2 3 2" xfId="666" xr:uid="{00000000-0005-0000-0000-0000F2050000}"/>
    <cellStyle name="Normal 2 2 3 2 3 2 2" xfId="1136" xr:uid="{00000000-0005-0000-0000-0000F3050000}"/>
    <cellStyle name="Normal 2 2 3 2 3 2 2 2" xfId="1704" xr:uid="{00000000-0005-0000-0000-0000F4050000}"/>
    <cellStyle name="Normal 2 2 3 2 3 2 2 3" xfId="3768" xr:uid="{00000000-0005-0000-0000-0000F5050000}"/>
    <cellStyle name="Normal 2 2 3 2 3 2 3" xfId="1705" xr:uid="{00000000-0005-0000-0000-0000F6050000}"/>
    <cellStyle name="Normal 2 2 3 2 3 2 3 2" xfId="3769" xr:uid="{00000000-0005-0000-0000-0000F7050000}"/>
    <cellStyle name="Normal 2 2 3 2 3 2 3 3" xfId="3770" xr:uid="{00000000-0005-0000-0000-0000F8050000}"/>
    <cellStyle name="Normal 2 2 3 2 3 2 4" xfId="1703" xr:uid="{00000000-0005-0000-0000-0000F9050000}"/>
    <cellStyle name="Normal 2 2 3 2 3 2 5" xfId="3771" xr:uid="{00000000-0005-0000-0000-0000FA050000}"/>
    <cellStyle name="Normal 2 2 3 2 3 3" xfId="430" xr:uid="{00000000-0005-0000-0000-0000FB050000}"/>
    <cellStyle name="Normal 2 2 3 2 3 3 2" xfId="1707" xr:uid="{00000000-0005-0000-0000-0000FC050000}"/>
    <cellStyle name="Normal 2 2 3 2 3 3 2 2" xfId="3772" xr:uid="{00000000-0005-0000-0000-0000FD050000}"/>
    <cellStyle name="Normal 2 2 3 2 3 3 2 3" xfId="3773" xr:uid="{00000000-0005-0000-0000-0000FE050000}"/>
    <cellStyle name="Normal 2 2 3 2 3 3 3" xfId="1706" xr:uid="{00000000-0005-0000-0000-0000FF050000}"/>
    <cellStyle name="Normal 2 2 3 2 3 3 4" xfId="3774" xr:uid="{00000000-0005-0000-0000-000000060000}"/>
    <cellStyle name="Normal 2 2 3 2 3 4" xfId="901" xr:uid="{00000000-0005-0000-0000-000001060000}"/>
    <cellStyle name="Normal 2 2 3 2 3 4 2" xfId="1708" xr:uid="{00000000-0005-0000-0000-000002060000}"/>
    <cellStyle name="Normal 2 2 3 2 3 4 3" xfId="3775" xr:uid="{00000000-0005-0000-0000-000003060000}"/>
    <cellStyle name="Normal 2 2 3 2 3 5" xfId="1709" xr:uid="{00000000-0005-0000-0000-000004060000}"/>
    <cellStyle name="Normal 2 2 3 2 3 5 2" xfId="3776" xr:uid="{00000000-0005-0000-0000-000005060000}"/>
    <cellStyle name="Normal 2 2 3 2 3 5 3" xfId="3777" xr:uid="{00000000-0005-0000-0000-000006060000}"/>
    <cellStyle name="Normal 2 2 3 2 3 6" xfId="1702" xr:uid="{00000000-0005-0000-0000-000007060000}"/>
    <cellStyle name="Normal 2 2 3 2 3 7" xfId="3778" xr:uid="{00000000-0005-0000-0000-000008060000}"/>
    <cellStyle name="Normal 2 2 3 2 4" xfId="192" xr:uid="{00000000-0005-0000-0000-000009060000}"/>
    <cellStyle name="Normal 2 2 3 2 4 2" xfId="667" xr:uid="{00000000-0005-0000-0000-00000A060000}"/>
    <cellStyle name="Normal 2 2 3 2 4 2 2" xfId="1137" xr:uid="{00000000-0005-0000-0000-00000B060000}"/>
    <cellStyle name="Normal 2 2 3 2 4 2 2 2" xfId="1712" xr:uid="{00000000-0005-0000-0000-00000C060000}"/>
    <cellStyle name="Normal 2 2 3 2 4 2 2 3" xfId="3779" xr:uid="{00000000-0005-0000-0000-00000D060000}"/>
    <cellStyle name="Normal 2 2 3 2 4 2 3" xfId="1713" xr:uid="{00000000-0005-0000-0000-00000E060000}"/>
    <cellStyle name="Normal 2 2 3 2 4 2 3 2" xfId="3780" xr:uid="{00000000-0005-0000-0000-00000F060000}"/>
    <cellStyle name="Normal 2 2 3 2 4 2 3 3" xfId="3781" xr:uid="{00000000-0005-0000-0000-000010060000}"/>
    <cellStyle name="Normal 2 2 3 2 4 2 4" xfId="1711" xr:uid="{00000000-0005-0000-0000-000011060000}"/>
    <cellStyle name="Normal 2 2 3 2 4 2 5" xfId="3782" xr:uid="{00000000-0005-0000-0000-000012060000}"/>
    <cellStyle name="Normal 2 2 3 2 4 3" xfId="431" xr:uid="{00000000-0005-0000-0000-000013060000}"/>
    <cellStyle name="Normal 2 2 3 2 4 3 2" xfId="1715" xr:uid="{00000000-0005-0000-0000-000014060000}"/>
    <cellStyle name="Normal 2 2 3 2 4 3 2 2" xfId="3783" xr:uid="{00000000-0005-0000-0000-000015060000}"/>
    <cellStyle name="Normal 2 2 3 2 4 3 2 3" xfId="3784" xr:uid="{00000000-0005-0000-0000-000016060000}"/>
    <cellStyle name="Normal 2 2 3 2 4 3 3" xfId="1714" xr:uid="{00000000-0005-0000-0000-000017060000}"/>
    <cellStyle name="Normal 2 2 3 2 4 3 4" xfId="3785" xr:uid="{00000000-0005-0000-0000-000018060000}"/>
    <cellStyle name="Normal 2 2 3 2 4 4" xfId="902" xr:uid="{00000000-0005-0000-0000-000019060000}"/>
    <cellStyle name="Normal 2 2 3 2 4 4 2" xfId="1716" xr:uid="{00000000-0005-0000-0000-00001A060000}"/>
    <cellStyle name="Normal 2 2 3 2 4 4 3" xfId="3786" xr:uid="{00000000-0005-0000-0000-00001B060000}"/>
    <cellStyle name="Normal 2 2 3 2 4 5" xfId="1717" xr:uid="{00000000-0005-0000-0000-00001C060000}"/>
    <cellStyle name="Normal 2 2 3 2 4 5 2" xfId="3787" xr:uid="{00000000-0005-0000-0000-00001D060000}"/>
    <cellStyle name="Normal 2 2 3 2 4 5 3" xfId="3788" xr:uid="{00000000-0005-0000-0000-00001E060000}"/>
    <cellStyle name="Normal 2 2 3 2 4 6" xfId="1710" xr:uid="{00000000-0005-0000-0000-00001F060000}"/>
    <cellStyle name="Normal 2 2 3 2 4 7" xfId="3789" xr:uid="{00000000-0005-0000-0000-000020060000}"/>
    <cellStyle name="Normal 2 2 3 2 5" xfId="117" xr:uid="{00000000-0005-0000-0000-000021060000}"/>
    <cellStyle name="Normal 2 2 3 2 5 2" xfId="592" xr:uid="{00000000-0005-0000-0000-000022060000}"/>
    <cellStyle name="Normal 2 2 3 2 5 2 2" xfId="1062" xr:uid="{00000000-0005-0000-0000-000023060000}"/>
    <cellStyle name="Normal 2 2 3 2 5 2 2 2" xfId="1720" xr:uid="{00000000-0005-0000-0000-000024060000}"/>
    <cellStyle name="Normal 2 2 3 2 5 2 2 3" xfId="3790" xr:uid="{00000000-0005-0000-0000-000025060000}"/>
    <cellStyle name="Normal 2 2 3 2 5 2 3" xfId="1721" xr:uid="{00000000-0005-0000-0000-000026060000}"/>
    <cellStyle name="Normal 2 2 3 2 5 2 3 2" xfId="3791" xr:uid="{00000000-0005-0000-0000-000027060000}"/>
    <cellStyle name="Normal 2 2 3 2 5 2 3 3" xfId="3792" xr:uid="{00000000-0005-0000-0000-000028060000}"/>
    <cellStyle name="Normal 2 2 3 2 5 2 4" xfId="1719" xr:uid="{00000000-0005-0000-0000-000029060000}"/>
    <cellStyle name="Normal 2 2 3 2 5 2 5" xfId="3793" xr:uid="{00000000-0005-0000-0000-00002A060000}"/>
    <cellStyle name="Normal 2 2 3 2 5 3" xfId="356" xr:uid="{00000000-0005-0000-0000-00002B060000}"/>
    <cellStyle name="Normal 2 2 3 2 5 3 2" xfId="1723" xr:uid="{00000000-0005-0000-0000-00002C060000}"/>
    <cellStyle name="Normal 2 2 3 2 5 3 2 2" xfId="3794" xr:uid="{00000000-0005-0000-0000-00002D060000}"/>
    <cellStyle name="Normal 2 2 3 2 5 3 2 3" xfId="3795" xr:uid="{00000000-0005-0000-0000-00002E060000}"/>
    <cellStyle name="Normal 2 2 3 2 5 3 3" xfId="1722" xr:uid="{00000000-0005-0000-0000-00002F060000}"/>
    <cellStyle name="Normal 2 2 3 2 5 3 4" xfId="3796" xr:uid="{00000000-0005-0000-0000-000030060000}"/>
    <cellStyle name="Normal 2 2 3 2 5 4" xfId="827" xr:uid="{00000000-0005-0000-0000-000031060000}"/>
    <cellStyle name="Normal 2 2 3 2 5 4 2" xfId="1724" xr:uid="{00000000-0005-0000-0000-000032060000}"/>
    <cellStyle name="Normal 2 2 3 2 5 4 3" xfId="3797" xr:uid="{00000000-0005-0000-0000-000033060000}"/>
    <cellStyle name="Normal 2 2 3 2 5 5" xfId="1725" xr:uid="{00000000-0005-0000-0000-000034060000}"/>
    <cellStyle name="Normal 2 2 3 2 5 5 2" xfId="3798" xr:uid="{00000000-0005-0000-0000-000035060000}"/>
    <cellStyle name="Normal 2 2 3 2 5 5 3" xfId="3799" xr:uid="{00000000-0005-0000-0000-000036060000}"/>
    <cellStyle name="Normal 2 2 3 2 5 6" xfId="1718" xr:uid="{00000000-0005-0000-0000-000037060000}"/>
    <cellStyle name="Normal 2 2 3 2 5 7" xfId="3800" xr:uid="{00000000-0005-0000-0000-000038060000}"/>
    <cellStyle name="Normal 2 2 3 2 6" xfId="523" xr:uid="{00000000-0005-0000-0000-000039060000}"/>
    <cellStyle name="Normal 2 2 3 2 6 2" xfId="993" xr:uid="{00000000-0005-0000-0000-00003A060000}"/>
    <cellStyle name="Normal 2 2 3 2 6 2 2" xfId="1727" xr:uid="{00000000-0005-0000-0000-00003B060000}"/>
    <cellStyle name="Normal 2 2 3 2 6 2 3" xfId="3801" xr:uid="{00000000-0005-0000-0000-00003C060000}"/>
    <cellStyle name="Normal 2 2 3 2 6 3" xfId="1728" xr:uid="{00000000-0005-0000-0000-00003D060000}"/>
    <cellStyle name="Normal 2 2 3 2 6 3 2" xfId="3802" xr:uid="{00000000-0005-0000-0000-00003E060000}"/>
    <cellStyle name="Normal 2 2 3 2 6 3 3" xfId="3803" xr:uid="{00000000-0005-0000-0000-00003F060000}"/>
    <cellStyle name="Normal 2 2 3 2 6 4" xfId="1726" xr:uid="{00000000-0005-0000-0000-000040060000}"/>
    <cellStyle name="Normal 2 2 3 2 6 5" xfId="3804" xr:uid="{00000000-0005-0000-0000-000041060000}"/>
    <cellStyle name="Normal 2 2 3 2 7" xfId="287" xr:uid="{00000000-0005-0000-0000-000042060000}"/>
    <cellStyle name="Normal 2 2 3 2 7 2" xfId="1730" xr:uid="{00000000-0005-0000-0000-000043060000}"/>
    <cellStyle name="Normal 2 2 3 2 7 2 2" xfId="3805" xr:uid="{00000000-0005-0000-0000-000044060000}"/>
    <cellStyle name="Normal 2 2 3 2 7 2 3" xfId="3806" xr:uid="{00000000-0005-0000-0000-000045060000}"/>
    <cellStyle name="Normal 2 2 3 2 7 3" xfId="1729" xr:uid="{00000000-0005-0000-0000-000046060000}"/>
    <cellStyle name="Normal 2 2 3 2 7 4" xfId="3807" xr:uid="{00000000-0005-0000-0000-000047060000}"/>
    <cellStyle name="Normal 2 2 3 2 8" xfId="758" xr:uid="{00000000-0005-0000-0000-000048060000}"/>
    <cellStyle name="Normal 2 2 3 2 8 2" xfId="1731" xr:uid="{00000000-0005-0000-0000-000049060000}"/>
    <cellStyle name="Normal 2 2 3 2 8 3" xfId="3808" xr:uid="{00000000-0005-0000-0000-00004A060000}"/>
    <cellStyle name="Normal 2 2 3 2 9" xfId="1732" xr:uid="{00000000-0005-0000-0000-00004B060000}"/>
    <cellStyle name="Normal 2 2 3 2 9 2" xfId="3809" xr:uid="{00000000-0005-0000-0000-00004C060000}"/>
    <cellStyle name="Normal 2 2 3 2 9 3" xfId="3810" xr:uid="{00000000-0005-0000-0000-00004D060000}"/>
    <cellStyle name="Normal 2 2 3 3" xfId="57" xr:uid="{00000000-0005-0000-0000-00004E060000}"/>
    <cellStyle name="Normal 2 2 3 3 10" xfId="3811" xr:uid="{00000000-0005-0000-0000-00004F060000}"/>
    <cellStyle name="Normal 2 2 3 3 2" xfId="193" xr:uid="{00000000-0005-0000-0000-000050060000}"/>
    <cellStyle name="Normal 2 2 3 3 2 2" xfId="668" xr:uid="{00000000-0005-0000-0000-000051060000}"/>
    <cellStyle name="Normal 2 2 3 3 2 2 2" xfId="1138" xr:uid="{00000000-0005-0000-0000-000052060000}"/>
    <cellStyle name="Normal 2 2 3 3 2 2 2 2" xfId="1736" xr:uid="{00000000-0005-0000-0000-000053060000}"/>
    <cellStyle name="Normal 2 2 3 3 2 2 2 3" xfId="3812" xr:uid="{00000000-0005-0000-0000-000054060000}"/>
    <cellStyle name="Normal 2 2 3 3 2 2 3" xfId="1737" xr:uid="{00000000-0005-0000-0000-000055060000}"/>
    <cellStyle name="Normal 2 2 3 3 2 2 3 2" xfId="3813" xr:uid="{00000000-0005-0000-0000-000056060000}"/>
    <cellStyle name="Normal 2 2 3 3 2 2 3 3" xfId="3814" xr:uid="{00000000-0005-0000-0000-000057060000}"/>
    <cellStyle name="Normal 2 2 3 3 2 2 4" xfId="1735" xr:uid="{00000000-0005-0000-0000-000058060000}"/>
    <cellStyle name="Normal 2 2 3 3 2 2 5" xfId="3815" xr:uid="{00000000-0005-0000-0000-000059060000}"/>
    <cellStyle name="Normal 2 2 3 3 2 3" xfId="432" xr:uid="{00000000-0005-0000-0000-00005A060000}"/>
    <cellStyle name="Normal 2 2 3 3 2 3 2" xfId="1739" xr:uid="{00000000-0005-0000-0000-00005B060000}"/>
    <cellStyle name="Normal 2 2 3 3 2 3 2 2" xfId="3816" xr:uid="{00000000-0005-0000-0000-00005C060000}"/>
    <cellStyle name="Normal 2 2 3 3 2 3 2 3" xfId="3817" xr:uid="{00000000-0005-0000-0000-00005D060000}"/>
    <cellStyle name="Normal 2 2 3 3 2 3 3" xfId="1738" xr:uid="{00000000-0005-0000-0000-00005E060000}"/>
    <cellStyle name="Normal 2 2 3 3 2 3 4" xfId="3818" xr:uid="{00000000-0005-0000-0000-00005F060000}"/>
    <cellStyle name="Normal 2 2 3 3 2 4" xfId="903" xr:uid="{00000000-0005-0000-0000-000060060000}"/>
    <cellStyle name="Normal 2 2 3 3 2 4 2" xfId="1740" xr:uid="{00000000-0005-0000-0000-000061060000}"/>
    <cellStyle name="Normal 2 2 3 3 2 4 3" xfId="3819" xr:uid="{00000000-0005-0000-0000-000062060000}"/>
    <cellStyle name="Normal 2 2 3 3 2 5" xfId="1741" xr:uid="{00000000-0005-0000-0000-000063060000}"/>
    <cellStyle name="Normal 2 2 3 3 2 5 2" xfId="3820" xr:uid="{00000000-0005-0000-0000-000064060000}"/>
    <cellStyle name="Normal 2 2 3 3 2 5 3" xfId="3821" xr:uid="{00000000-0005-0000-0000-000065060000}"/>
    <cellStyle name="Normal 2 2 3 3 2 6" xfId="1734" xr:uid="{00000000-0005-0000-0000-000066060000}"/>
    <cellStyle name="Normal 2 2 3 3 2 7" xfId="3822" xr:uid="{00000000-0005-0000-0000-000067060000}"/>
    <cellStyle name="Normal 2 2 3 3 3" xfId="194" xr:uid="{00000000-0005-0000-0000-000068060000}"/>
    <cellStyle name="Normal 2 2 3 3 3 2" xfId="669" xr:uid="{00000000-0005-0000-0000-000069060000}"/>
    <cellStyle name="Normal 2 2 3 3 3 2 2" xfId="1139" xr:uid="{00000000-0005-0000-0000-00006A060000}"/>
    <cellStyle name="Normal 2 2 3 3 3 2 2 2" xfId="1744" xr:uid="{00000000-0005-0000-0000-00006B060000}"/>
    <cellStyle name="Normal 2 2 3 3 3 2 2 3" xfId="3823" xr:uid="{00000000-0005-0000-0000-00006C060000}"/>
    <cellStyle name="Normal 2 2 3 3 3 2 3" xfId="1745" xr:uid="{00000000-0005-0000-0000-00006D060000}"/>
    <cellStyle name="Normal 2 2 3 3 3 2 3 2" xfId="3824" xr:uid="{00000000-0005-0000-0000-00006E060000}"/>
    <cellStyle name="Normal 2 2 3 3 3 2 3 3" xfId="3825" xr:uid="{00000000-0005-0000-0000-00006F060000}"/>
    <cellStyle name="Normal 2 2 3 3 3 2 4" xfId="1743" xr:uid="{00000000-0005-0000-0000-000070060000}"/>
    <cellStyle name="Normal 2 2 3 3 3 2 5" xfId="3826" xr:uid="{00000000-0005-0000-0000-000071060000}"/>
    <cellStyle name="Normal 2 2 3 3 3 3" xfId="433" xr:uid="{00000000-0005-0000-0000-000072060000}"/>
    <cellStyle name="Normal 2 2 3 3 3 3 2" xfId="1747" xr:uid="{00000000-0005-0000-0000-000073060000}"/>
    <cellStyle name="Normal 2 2 3 3 3 3 2 2" xfId="3827" xr:uid="{00000000-0005-0000-0000-000074060000}"/>
    <cellStyle name="Normal 2 2 3 3 3 3 2 3" xfId="3828" xr:uid="{00000000-0005-0000-0000-000075060000}"/>
    <cellStyle name="Normal 2 2 3 3 3 3 3" xfId="1746" xr:uid="{00000000-0005-0000-0000-000076060000}"/>
    <cellStyle name="Normal 2 2 3 3 3 3 4" xfId="3829" xr:uid="{00000000-0005-0000-0000-000077060000}"/>
    <cellStyle name="Normal 2 2 3 3 3 4" xfId="904" xr:uid="{00000000-0005-0000-0000-000078060000}"/>
    <cellStyle name="Normal 2 2 3 3 3 4 2" xfId="1748" xr:uid="{00000000-0005-0000-0000-000079060000}"/>
    <cellStyle name="Normal 2 2 3 3 3 4 3" xfId="3830" xr:uid="{00000000-0005-0000-0000-00007A060000}"/>
    <cellStyle name="Normal 2 2 3 3 3 5" xfId="1749" xr:uid="{00000000-0005-0000-0000-00007B060000}"/>
    <cellStyle name="Normal 2 2 3 3 3 5 2" xfId="3831" xr:uid="{00000000-0005-0000-0000-00007C060000}"/>
    <cellStyle name="Normal 2 2 3 3 3 5 3" xfId="3832" xr:uid="{00000000-0005-0000-0000-00007D060000}"/>
    <cellStyle name="Normal 2 2 3 3 3 6" xfId="1742" xr:uid="{00000000-0005-0000-0000-00007E060000}"/>
    <cellStyle name="Normal 2 2 3 3 3 7" xfId="3833" xr:uid="{00000000-0005-0000-0000-00007F060000}"/>
    <cellStyle name="Normal 2 2 3 3 4" xfId="132" xr:uid="{00000000-0005-0000-0000-000080060000}"/>
    <cellStyle name="Normal 2 2 3 3 4 2" xfId="607" xr:uid="{00000000-0005-0000-0000-000081060000}"/>
    <cellStyle name="Normal 2 2 3 3 4 2 2" xfId="1077" xr:uid="{00000000-0005-0000-0000-000082060000}"/>
    <cellStyle name="Normal 2 2 3 3 4 2 2 2" xfId="1752" xr:uid="{00000000-0005-0000-0000-000083060000}"/>
    <cellStyle name="Normal 2 2 3 3 4 2 2 3" xfId="3834" xr:uid="{00000000-0005-0000-0000-000084060000}"/>
    <cellStyle name="Normal 2 2 3 3 4 2 3" xfId="1753" xr:uid="{00000000-0005-0000-0000-000085060000}"/>
    <cellStyle name="Normal 2 2 3 3 4 2 3 2" xfId="3835" xr:uid="{00000000-0005-0000-0000-000086060000}"/>
    <cellStyle name="Normal 2 2 3 3 4 2 3 3" xfId="3836" xr:uid="{00000000-0005-0000-0000-000087060000}"/>
    <cellStyle name="Normal 2 2 3 3 4 2 4" xfId="1751" xr:uid="{00000000-0005-0000-0000-000088060000}"/>
    <cellStyle name="Normal 2 2 3 3 4 2 5" xfId="3837" xr:uid="{00000000-0005-0000-0000-000089060000}"/>
    <cellStyle name="Normal 2 2 3 3 4 3" xfId="371" xr:uid="{00000000-0005-0000-0000-00008A060000}"/>
    <cellStyle name="Normal 2 2 3 3 4 3 2" xfId="1755" xr:uid="{00000000-0005-0000-0000-00008B060000}"/>
    <cellStyle name="Normal 2 2 3 3 4 3 2 2" xfId="3838" xr:uid="{00000000-0005-0000-0000-00008C060000}"/>
    <cellStyle name="Normal 2 2 3 3 4 3 2 3" xfId="3839" xr:uid="{00000000-0005-0000-0000-00008D060000}"/>
    <cellStyle name="Normal 2 2 3 3 4 3 3" xfId="1754" xr:uid="{00000000-0005-0000-0000-00008E060000}"/>
    <cellStyle name="Normal 2 2 3 3 4 3 4" xfId="3840" xr:uid="{00000000-0005-0000-0000-00008F060000}"/>
    <cellStyle name="Normal 2 2 3 3 4 4" xfId="842" xr:uid="{00000000-0005-0000-0000-000090060000}"/>
    <cellStyle name="Normal 2 2 3 3 4 4 2" xfId="1756" xr:uid="{00000000-0005-0000-0000-000091060000}"/>
    <cellStyle name="Normal 2 2 3 3 4 4 3" xfId="3841" xr:uid="{00000000-0005-0000-0000-000092060000}"/>
    <cellStyle name="Normal 2 2 3 3 4 5" xfId="1757" xr:uid="{00000000-0005-0000-0000-000093060000}"/>
    <cellStyle name="Normal 2 2 3 3 4 5 2" xfId="3842" xr:uid="{00000000-0005-0000-0000-000094060000}"/>
    <cellStyle name="Normal 2 2 3 3 4 5 3" xfId="3843" xr:uid="{00000000-0005-0000-0000-000095060000}"/>
    <cellStyle name="Normal 2 2 3 3 4 6" xfId="1750" xr:uid="{00000000-0005-0000-0000-000096060000}"/>
    <cellStyle name="Normal 2 2 3 3 4 7" xfId="3844" xr:uid="{00000000-0005-0000-0000-000097060000}"/>
    <cellStyle name="Normal 2 2 3 3 5" xfId="538" xr:uid="{00000000-0005-0000-0000-000098060000}"/>
    <cellStyle name="Normal 2 2 3 3 5 2" xfId="1008" xr:uid="{00000000-0005-0000-0000-000099060000}"/>
    <cellStyle name="Normal 2 2 3 3 5 2 2" xfId="1759" xr:uid="{00000000-0005-0000-0000-00009A060000}"/>
    <cellStyle name="Normal 2 2 3 3 5 2 3" xfId="3845" xr:uid="{00000000-0005-0000-0000-00009B060000}"/>
    <cellStyle name="Normal 2 2 3 3 5 3" xfId="1760" xr:uid="{00000000-0005-0000-0000-00009C060000}"/>
    <cellStyle name="Normal 2 2 3 3 5 3 2" xfId="3846" xr:uid="{00000000-0005-0000-0000-00009D060000}"/>
    <cellStyle name="Normal 2 2 3 3 5 3 3" xfId="3847" xr:uid="{00000000-0005-0000-0000-00009E060000}"/>
    <cellStyle name="Normal 2 2 3 3 5 4" xfId="1758" xr:uid="{00000000-0005-0000-0000-00009F060000}"/>
    <cellStyle name="Normal 2 2 3 3 5 5" xfId="3848" xr:uid="{00000000-0005-0000-0000-0000A0060000}"/>
    <cellStyle name="Normal 2 2 3 3 6" xfId="302" xr:uid="{00000000-0005-0000-0000-0000A1060000}"/>
    <cellStyle name="Normal 2 2 3 3 6 2" xfId="1762" xr:uid="{00000000-0005-0000-0000-0000A2060000}"/>
    <cellStyle name="Normal 2 2 3 3 6 2 2" xfId="3849" xr:uid="{00000000-0005-0000-0000-0000A3060000}"/>
    <cellStyle name="Normal 2 2 3 3 6 2 3" xfId="3850" xr:uid="{00000000-0005-0000-0000-0000A4060000}"/>
    <cellStyle name="Normal 2 2 3 3 6 3" xfId="1761" xr:uid="{00000000-0005-0000-0000-0000A5060000}"/>
    <cellStyle name="Normal 2 2 3 3 6 4" xfId="3851" xr:uid="{00000000-0005-0000-0000-0000A6060000}"/>
    <cellStyle name="Normal 2 2 3 3 7" xfId="773" xr:uid="{00000000-0005-0000-0000-0000A7060000}"/>
    <cellStyle name="Normal 2 2 3 3 7 2" xfId="1763" xr:uid="{00000000-0005-0000-0000-0000A8060000}"/>
    <cellStyle name="Normal 2 2 3 3 7 3" xfId="3852" xr:uid="{00000000-0005-0000-0000-0000A9060000}"/>
    <cellStyle name="Normal 2 2 3 3 8" xfId="1764" xr:uid="{00000000-0005-0000-0000-0000AA060000}"/>
    <cellStyle name="Normal 2 2 3 3 8 2" xfId="3853" xr:uid="{00000000-0005-0000-0000-0000AB060000}"/>
    <cellStyle name="Normal 2 2 3 3 8 3" xfId="3854" xr:uid="{00000000-0005-0000-0000-0000AC060000}"/>
    <cellStyle name="Normal 2 2 3 3 9" xfId="1733" xr:uid="{00000000-0005-0000-0000-0000AD060000}"/>
    <cellStyle name="Normal 2 2 3 4" xfId="89" xr:uid="{00000000-0005-0000-0000-0000AE060000}"/>
    <cellStyle name="Normal 2 2 3 4 2" xfId="161" xr:uid="{00000000-0005-0000-0000-0000AF060000}"/>
    <cellStyle name="Normal 2 2 3 4 2 2" xfId="636" xr:uid="{00000000-0005-0000-0000-0000B0060000}"/>
    <cellStyle name="Normal 2 2 3 4 2 2 2" xfId="1106" xr:uid="{00000000-0005-0000-0000-0000B1060000}"/>
    <cellStyle name="Normal 2 2 3 4 2 2 2 2" xfId="1768" xr:uid="{00000000-0005-0000-0000-0000B2060000}"/>
    <cellStyle name="Normal 2 2 3 4 2 2 2 3" xfId="3855" xr:uid="{00000000-0005-0000-0000-0000B3060000}"/>
    <cellStyle name="Normal 2 2 3 4 2 2 3" xfId="1769" xr:uid="{00000000-0005-0000-0000-0000B4060000}"/>
    <cellStyle name="Normal 2 2 3 4 2 2 3 2" xfId="3856" xr:uid="{00000000-0005-0000-0000-0000B5060000}"/>
    <cellStyle name="Normal 2 2 3 4 2 2 3 3" xfId="3857" xr:uid="{00000000-0005-0000-0000-0000B6060000}"/>
    <cellStyle name="Normal 2 2 3 4 2 2 4" xfId="1767" xr:uid="{00000000-0005-0000-0000-0000B7060000}"/>
    <cellStyle name="Normal 2 2 3 4 2 2 5" xfId="3858" xr:uid="{00000000-0005-0000-0000-0000B8060000}"/>
    <cellStyle name="Normal 2 2 3 4 2 3" xfId="400" xr:uid="{00000000-0005-0000-0000-0000B9060000}"/>
    <cellStyle name="Normal 2 2 3 4 2 3 2" xfId="1771" xr:uid="{00000000-0005-0000-0000-0000BA060000}"/>
    <cellStyle name="Normal 2 2 3 4 2 3 2 2" xfId="3859" xr:uid="{00000000-0005-0000-0000-0000BB060000}"/>
    <cellStyle name="Normal 2 2 3 4 2 3 2 3" xfId="3860" xr:uid="{00000000-0005-0000-0000-0000BC060000}"/>
    <cellStyle name="Normal 2 2 3 4 2 3 3" xfId="1770" xr:uid="{00000000-0005-0000-0000-0000BD060000}"/>
    <cellStyle name="Normal 2 2 3 4 2 3 4" xfId="3861" xr:uid="{00000000-0005-0000-0000-0000BE060000}"/>
    <cellStyle name="Normal 2 2 3 4 2 4" xfId="871" xr:uid="{00000000-0005-0000-0000-0000BF060000}"/>
    <cellStyle name="Normal 2 2 3 4 2 4 2" xfId="1772" xr:uid="{00000000-0005-0000-0000-0000C0060000}"/>
    <cellStyle name="Normal 2 2 3 4 2 4 3" xfId="3862" xr:uid="{00000000-0005-0000-0000-0000C1060000}"/>
    <cellStyle name="Normal 2 2 3 4 2 5" xfId="1773" xr:uid="{00000000-0005-0000-0000-0000C2060000}"/>
    <cellStyle name="Normal 2 2 3 4 2 5 2" xfId="3863" xr:uid="{00000000-0005-0000-0000-0000C3060000}"/>
    <cellStyle name="Normal 2 2 3 4 2 5 3" xfId="3864" xr:uid="{00000000-0005-0000-0000-0000C4060000}"/>
    <cellStyle name="Normal 2 2 3 4 2 6" xfId="1766" xr:uid="{00000000-0005-0000-0000-0000C5060000}"/>
    <cellStyle name="Normal 2 2 3 4 2 7" xfId="3865" xr:uid="{00000000-0005-0000-0000-0000C6060000}"/>
    <cellStyle name="Normal 2 2 3 4 3" xfId="567" xr:uid="{00000000-0005-0000-0000-0000C7060000}"/>
    <cellStyle name="Normal 2 2 3 4 3 2" xfId="1037" xr:uid="{00000000-0005-0000-0000-0000C8060000}"/>
    <cellStyle name="Normal 2 2 3 4 3 2 2" xfId="1775" xr:uid="{00000000-0005-0000-0000-0000C9060000}"/>
    <cellStyle name="Normal 2 2 3 4 3 2 3" xfId="3866" xr:uid="{00000000-0005-0000-0000-0000CA060000}"/>
    <cellStyle name="Normal 2 2 3 4 3 3" xfId="1776" xr:uid="{00000000-0005-0000-0000-0000CB060000}"/>
    <cellStyle name="Normal 2 2 3 4 3 3 2" xfId="3867" xr:uid="{00000000-0005-0000-0000-0000CC060000}"/>
    <cellStyle name="Normal 2 2 3 4 3 3 3" xfId="3868" xr:uid="{00000000-0005-0000-0000-0000CD060000}"/>
    <cellStyle name="Normal 2 2 3 4 3 4" xfId="1774" xr:uid="{00000000-0005-0000-0000-0000CE060000}"/>
    <cellStyle name="Normal 2 2 3 4 3 5" xfId="3869" xr:uid="{00000000-0005-0000-0000-0000CF060000}"/>
    <cellStyle name="Normal 2 2 3 4 4" xfId="331" xr:uid="{00000000-0005-0000-0000-0000D0060000}"/>
    <cellStyle name="Normal 2 2 3 4 4 2" xfId="1778" xr:uid="{00000000-0005-0000-0000-0000D1060000}"/>
    <cellStyle name="Normal 2 2 3 4 4 2 2" xfId="3870" xr:uid="{00000000-0005-0000-0000-0000D2060000}"/>
    <cellStyle name="Normal 2 2 3 4 4 2 3" xfId="3871" xr:uid="{00000000-0005-0000-0000-0000D3060000}"/>
    <cellStyle name="Normal 2 2 3 4 4 3" xfId="1777" xr:uid="{00000000-0005-0000-0000-0000D4060000}"/>
    <cellStyle name="Normal 2 2 3 4 4 4" xfId="3872" xr:uid="{00000000-0005-0000-0000-0000D5060000}"/>
    <cellStyle name="Normal 2 2 3 4 5" xfId="802" xr:uid="{00000000-0005-0000-0000-0000D6060000}"/>
    <cellStyle name="Normal 2 2 3 4 5 2" xfId="1779" xr:uid="{00000000-0005-0000-0000-0000D7060000}"/>
    <cellStyle name="Normal 2 2 3 4 5 3" xfId="3873" xr:uid="{00000000-0005-0000-0000-0000D8060000}"/>
    <cellStyle name="Normal 2 2 3 4 6" xfId="1780" xr:uid="{00000000-0005-0000-0000-0000D9060000}"/>
    <cellStyle name="Normal 2 2 3 4 6 2" xfId="3874" xr:uid="{00000000-0005-0000-0000-0000DA060000}"/>
    <cellStyle name="Normal 2 2 3 4 6 3" xfId="3875" xr:uid="{00000000-0005-0000-0000-0000DB060000}"/>
    <cellStyle name="Normal 2 2 3 4 7" xfId="1765" xr:uid="{00000000-0005-0000-0000-0000DC060000}"/>
    <cellStyle name="Normal 2 2 3 4 8" xfId="3876" xr:uid="{00000000-0005-0000-0000-0000DD060000}"/>
    <cellStyle name="Normal 2 2 3 5" xfId="195" xr:uid="{00000000-0005-0000-0000-0000DE060000}"/>
    <cellStyle name="Normal 2 2 3 5 2" xfId="670" xr:uid="{00000000-0005-0000-0000-0000DF060000}"/>
    <cellStyle name="Normal 2 2 3 5 2 2" xfId="1140" xr:uid="{00000000-0005-0000-0000-0000E0060000}"/>
    <cellStyle name="Normal 2 2 3 5 2 2 2" xfId="1783" xr:uid="{00000000-0005-0000-0000-0000E1060000}"/>
    <cellStyle name="Normal 2 2 3 5 2 2 3" xfId="3877" xr:uid="{00000000-0005-0000-0000-0000E2060000}"/>
    <cellStyle name="Normal 2 2 3 5 2 3" xfId="1784" xr:uid="{00000000-0005-0000-0000-0000E3060000}"/>
    <cellStyle name="Normal 2 2 3 5 2 3 2" xfId="3878" xr:uid="{00000000-0005-0000-0000-0000E4060000}"/>
    <cellStyle name="Normal 2 2 3 5 2 3 3" xfId="3879" xr:uid="{00000000-0005-0000-0000-0000E5060000}"/>
    <cellStyle name="Normal 2 2 3 5 2 4" xfId="1782" xr:uid="{00000000-0005-0000-0000-0000E6060000}"/>
    <cellStyle name="Normal 2 2 3 5 2 5" xfId="3880" xr:uid="{00000000-0005-0000-0000-0000E7060000}"/>
    <cellStyle name="Normal 2 2 3 5 3" xfId="434" xr:uid="{00000000-0005-0000-0000-0000E8060000}"/>
    <cellStyle name="Normal 2 2 3 5 3 2" xfId="1786" xr:uid="{00000000-0005-0000-0000-0000E9060000}"/>
    <cellStyle name="Normal 2 2 3 5 3 2 2" xfId="3881" xr:uid="{00000000-0005-0000-0000-0000EA060000}"/>
    <cellStyle name="Normal 2 2 3 5 3 2 3" xfId="3882" xr:uid="{00000000-0005-0000-0000-0000EB060000}"/>
    <cellStyle name="Normal 2 2 3 5 3 3" xfId="1785" xr:uid="{00000000-0005-0000-0000-0000EC060000}"/>
    <cellStyle name="Normal 2 2 3 5 3 4" xfId="3883" xr:uid="{00000000-0005-0000-0000-0000ED060000}"/>
    <cellStyle name="Normal 2 2 3 5 4" xfId="905" xr:uid="{00000000-0005-0000-0000-0000EE060000}"/>
    <cellStyle name="Normal 2 2 3 5 4 2" xfId="1787" xr:uid="{00000000-0005-0000-0000-0000EF060000}"/>
    <cellStyle name="Normal 2 2 3 5 4 3" xfId="3884" xr:uid="{00000000-0005-0000-0000-0000F0060000}"/>
    <cellStyle name="Normal 2 2 3 5 5" xfId="1788" xr:uid="{00000000-0005-0000-0000-0000F1060000}"/>
    <cellStyle name="Normal 2 2 3 5 5 2" xfId="3885" xr:uid="{00000000-0005-0000-0000-0000F2060000}"/>
    <cellStyle name="Normal 2 2 3 5 5 3" xfId="3886" xr:uid="{00000000-0005-0000-0000-0000F3060000}"/>
    <cellStyle name="Normal 2 2 3 5 6" xfId="1781" xr:uid="{00000000-0005-0000-0000-0000F4060000}"/>
    <cellStyle name="Normal 2 2 3 5 7" xfId="3887" xr:uid="{00000000-0005-0000-0000-0000F5060000}"/>
    <cellStyle name="Normal 2 2 3 6" xfId="105" xr:uid="{00000000-0005-0000-0000-0000F6060000}"/>
    <cellStyle name="Normal 2 2 3 6 2" xfId="580" xr:uid="{00000000-0005-0000-0000-0000F7060000}"/>
    <cellStyle name="Normal 2 2 3 6 2 2" xfId="1050" xr:uid="{00000000-0005-0000-0000-0000F8060000}"/>
    <cellStyle name="Normal 2 2 3 6 2 2 2" xfId="1791" xr:uid="{00000000-0005-0000-0000-0000F9060000}"/>
    <cellStyle name="Normal 2 2 3 6 2 2 3" xfId="3888" xr:uid="{00000000-0005-0000-0000-0000FA060000}"/>
    <cellStyle name="Normal 2 2 3 6 2 3" xfId="1792" xr:uid="{00000000-0005-0000-0000-0000FB060000}"/>
    <cellStyle name="Normal 2 2 3 6 2 3 2" xfId="3889" xr:uid="{00000000-0005-0000-0000-0000FC060000}"/>
    <cellStyle name="Normal 2 2 3 6 2 3 3" xfId="3890" xr:uid="{00000000-0005-0000-0000-0000FD060000}"/>
    <cellStyle name="Normal 2 2 3 6 2 4" xfId="1790" xr:uid="{00000000-0005-0000-0000-0000FE060000}"/>
    <cellStyle name="Normal 2 2 3 6 2 5" xfId="3891" xr:uid="{00000000-0005-0000-0000-0000FF060000}"/>
    <cellStyle name="Normal 2 2 3 6 3" xfId="344" xr:uid="{00000000-0005-0000-0000-000000070000}"/>
    <cellStyle name="Normal 2 2 3 6 3 2" xfId="1794" xr:uid="{00000000-0005-0000-0000-000001070000}"/>
    <cellStyle name="Normal 2 2 3 6 3 2 2" xfId="3892" xr:uid="{00000000-0005-0000-0000-000002070000}"/>
    <cellStyle name="Normal 2 2 3 6 3 2 3" xfId="3893" xr:uid="{00000000-0005-0000-0000-000003070000}"/>
    <cellStyle name="Normal 2 2 3 6 3 3" xfId="1793" xr:uid="{00000000-0005-0000-0000-000004070000}"/>
    <cellStyle name="Normal 2 2 3 6 3 4" xfId="3894" xr:uid="{00000000-0005-0000-0000-000005070000}"/>
    <cellStyle name="Normal 2 2 3 6 4" xfId="815" xr:uid="{00000000-0005-0000-0000-000006070000}"/>
    <cellStyle name="Normal 2 2 3 6 4 2" xfId="1795" xr:uid="{00000000-0005-0000-0000-000007070000}"/>
    <cellStyle name="Normal 2 2 3 6 4 3" xfId="3895" xr:uid="{00000000-0005-0000-0000-000008070000}"/>
    <cellStyle name="Normal 2 2 3 6 5" xfId="1796" xr:uid="{00000000-0005-0000-0000-000009070000}"/>
    <cellStyle name="Normal 2 2 3 6 5 2" xfId="3896" xr:uid="{00000000-0005-0000-0000-00000A070000}"/>
    <cellStyle name="Normal 2 2 3 6 5 3" xfId="3897" xr:uid="{00000000-0005-0000-0000-00000B070000}"/>
    <cellStyle name="Normal 2 2 3 6 6" xfId="1789" xr:uid="{00000000-0005-0000-0000-00000C070000}"/>
    <cellStyle name="Normal 2 2 3 6 7" xfId="3898" xr:uid="{00000000-0005-0000-0000-00000D070000}"/>
    <cellStyle name="Normal 2 2 3 7" xfId="511" xr:uid="{00000000-0005-0000-0000-00000E070000}"/>
    <cellStyle name="Normal 2 2 3 7 2" xfId="981" xr:uid="{00000000-0005-0000-0000-00000F070000}"/>
    <cellStyle name="Normal 2 2 3 7 2 2" xfId="1798" xr:uid="{00000000-0005-0000-0000-000010070000}"/>
    <cellStyle name="Normal 2 2 3 7 2 3" xfId="3899" xr:uid="{00000000-0005-0000-0000-000011070000}"/>
    <cellStyle name="Normal 2 2 3 7 3" xfId="1799" xr:uid="{00000000-0005-0000-0000-000012070000}"/>
    <cellStyle name="Normal 2 2 3 7 3 2" xfId="3900" xr:uid="{00000000-0005-0000-0000-000013070000}"/>
    <cellStyle name="Normal 2 2 3 7 3 3" xfId="3901" xr:uid="{00000000-0005-0000-0000-000014070000}"/>
    <cellStyle name="Normal 2 2 3 7 4" xfId="1797" xr:uid="{00000000-0005-0000-0000-000015070000}"/>
    <cellStyle name="Normal 2 2 3 7 5" xfId="3902" xr:uid="{00000000-0005-0000-0000-000016070000}"/>
    <cellStyle name="Normal 2 2 3 8" xfId="275" xr:uid="{00000000-0005-0000-0000-000017070000}"/>
    <cellStyle name="Normal 2 2 3 8 2" xfId="1801" xr:uid="{00000000-0005-0000-0000-000018070000}"/>
    <cellStyle name="Normal 2 2 3 8 2 2" xfId="3903" xr:uid="{00000000-0005-0000-0000-000019070000}"/>
    <cellStyle name="Normal 2 2 3 8 2 3" xfId="3904" xr:uid="{00000000-0005-0000-0000-00001A070000}"/>
    <cellStyle name="Normal 2 2 3 8 3" xfId="1800" xr:uid="{00000000-0005-0000-0000-00001B070000}"/>
    <cellStyle name="Normal 2 2 3 8 4" xfId="3905" xr:uid="{00000000-0005-0000-0000-00001C070000}"/>
    <cellStyle name="Normal 2 2 3 9" xfId="746" xr:uid="{00000000-0005-0000-0000-00001D070000}"/>
    <cellStyle name="Normal 2 2 3 9 2" xfId="1802" xr:uid="{00000000-0005-0000-0000-00001E070000}"/>
    <cellStyle name="Normal 2 2 3 9 3" xfId="3906" xr:uid="{00000000-0005-0000-0000-00001F070000}"/>
    <cellStyle name="Normal 2 2 4" xfId="36" xr:uid="{00000000-0005-0000-0000-000020070000}"/>
    <cellStyle name="Normal 2 2 4 10" xfId="1803" xr:uid="{00000000-0005-0000-0000-000021070000}"/>
    <cellStyle name="Normal 2 2 4 11" xfId="3907" xr:uid="{00000000-0005-0000-0000-000022070000}"/>
    <cellStyle name="Normal 2 2 4 2" xfId="68" xr:uid="{00000000-0005-0000-0000-000023070000}"/>
    <cellStyle name="Normal 2 2 4 2 10" xfId="3908" xr:uid="{00000000-0005-0000-0000-000024070000}"/>
    <cellStyle name="Normal 2 2 4 2 2" xfId="196" xr:uid="{00000000-0005-0000-0000-000025070000}"/>
    <cellStyle name="Normal 2 2 4 2 2 2" xfId="671" xr:uid="{00000000-0005-0000-0000-000026070000}"/>
    <cellStyle name="Normal 2 2 4 2 2 2 2" xfId="1141" xr:uid="{00000000-0005-0000-0000-000027070000}"/>
    <cellStyle name="Normal 2 2 4 2 2 2 2 2" xfId="1807" xr:uid="{00000000-0005-0000-0000-000028070000}"/>
    <cellStyle name="Normal 2 2 4 2 2 2 2 3" xfId="3909" xr:uid="{00000000-0005-0000-0000-000029070000}"/>
    <cellStyle name="Normal 2 2 4 2 2 2 3" xfId="1808" xr:uid="{00000000-0005-0000-0000-00002A070000}"/>
    <cellStyle name="Normal 2 2 4 2 2 2 3 2" xfId="3910" xr:uid="{00000000-0005-0000-0000-00002B070000}"/>
    <cellStyle name="Normal 2 2 4 2 2 2 3 3" xfId="3911" xr:uid="{00000000-0005-0000-0000-00002C070000}"/>
    <cellStyle name="Normal 2 2 4 2 2 2 4" xfId="1806" xr:uid="{00000000-0005-0000-0000-00002D070000}"/>
    <cellStyle name="Normal 2 2 4 2 2 2 5" xfId="3912" xr:uid="{00000000-0005-0000-0000-00002E070000}"/>
    <cellStyle name="Normal 2 2 4 2 2 3" xfId="435" xr:uid="{00000000-0005-0000-0000-00002F070000}"/>
    <cellStyle name="Normal 2 2 4 2 2 3 2" xfId="1810" xr:uid="{00000000-0005-0000-0000-000030070000}"/>
    <cellStyle name="Normal 2 2 4 2 2 3 2 2" xfId="3913" xr:uid="{00000000-0005-0000-0000-000031070000}"/>
    <cellStyle name="Normal 2 2 4 2 2 3 2 3" xfId="3914" xr:uid="{00000000-0005-0000-0000-000032070000}"/>
    <cellStyle name="Normal 2 2 4 2 2 3 3" xfId="1809" xr:uid="{00000000-0005-0000-0000-000033070000}"/>
    <cellStyle name="Normal 2 2 4 2 2 3 4" xfId="3915" xr:uid="{00000000-0005-0000-0000-000034070000}"/>
    <cellStyle name="Normal 2 2 4 2 2 4" xfId="906" xr:uid="{00000000-0005-0000-0000-000035070000}"/>
    <cellStyle name="Normal 2 2 4 2 2 4 2" xfId="1811" xr:uid="{00000000-0005-0000-0000-000036070000}"/>
    <cellStyle name="Normal 2 2 4 2 2 4 3" xfId="3916" xr:uid="{00000000-0005-0000-0000-000037070000}"/>
    <cellStyle name="Normal 2 2 4 2 2 5" xfId="1812" xr:uid="{00000000-0005-0000-0000-000038070000}"/>
    <cellStyle name="Normal 2 2 4 2 2 5 2" xfId="3917" xr:uid="{00000000-0005-0000-0000-000039070000}"/>
    <cellStyle name="Normal 2 2 4 2 2 5 3" xfId="3918" xr:uid="{00000000-0005-0000-0000-00003A070000}"/>
    <cellStyle name="Normal 2 2 4 2 2 6" xfId="1805" xr:uid="{00000000-0005-0000-0000-00003B070000}"/>
    <cellStyle name="Normal 2 2 4 2 2 7" xfId="3919" xr:uid="{00000000-0005-0000-0000-00003C070000}"/>
    <cellStyle name="Normal 2 2 4 2 3" xfId="197" xr:uid="{00000000-0005-0000-0000-00003D070000}"/>
    <cellStyle name="Normal 2 2 4 2 3 2" xfId="672" xr:uid="{00000000-0005-0000-0000-00003E070000}"/>
    <cellStyle name="Normal 2 2 4 2 3 2 2" xfId="1142" xr:uid="{00000000-0005-0000-0000-00003F070000}"/>
    <cellStyle name="Normal 2 2 4 2 3 2 2 2" xfId="1815" xr:uid="{00000000-0005-0000-0000-000040070000}"/>
    <cellStyle name="Normal 2 2 4 2 3 2 2 3" xfId="3920" xr:uid="{00000000-0005-0000-0000-000041070000}"/>
    <cellStyle name="Normal 2 2 4 2 3 2 3" xfId="1816" xr:uid="{00000000-0005-0000-0000-000042070000}"/>
    <cellStyle name="Normal 2 2 4 2 3 2 3 2" xfId="3921" xr:uid="{00000000-0005-0000-0000-000043070000}"/>
    <cellStyle name="Normal 2 2 4 2 3 2 3 3" xfId="3922" xr:uid="{00000000-0005-0000-0000-000044070000}"/>
    <cellStyle name="Normal 2 2 4 2 3 2 4" xfId="1814" xr:uid="{00000000-0005-0000-0000-000045070000}"/>
    <cellStyle name="Normal 2 2 4 2 3 2 5" xfId="3923" xr:uid="{00000000-0005-0000-0000-000046070000}"/>
    <cellStyle name="Normal 2 2 4 2 3 3" xfId="436" xr:uid="{00000000-0005-0000-0000-000047070000}"/>
    <cellStyle name="Normal 2 2 4 2 3 3 2" xfId="1818" xr:uid="{00000000-0005-0000-0000-000048070000}"/>
    <cellStyle name="Normal 2 2 4 2 3 3 2 2" xfId="3924" xr:uid="{00000000-0005-0000-0000-000049070000}"/>
    <cellStyle name="Normal 2 2 4 2 3 3 2 3" xfId="3925" xr:uid="{00000000-0005-0000-0000-00004A070000}"/>
    <cellStyle name="Normal 2 2 4 2 3 3 3" xfId="1817" xr:uid="{00000000-0005-0000-0000-00004B070000}"/>
    <cellStyle name="Normal 2 2 4 2 3 3 4" xfId="3926" xr:uid="{00000000-0005-0000-0000-00004C070000}"/>
    <cellStyle name="Normal 2 2 4 2 3 4" xfId="907" xr:uid="{00000000-0005-0000-0000-00004D070000}"/>
    <cellStyle name="Normal 2 2 4 2 3 4 2" xfId="1819" xr:uid="{00000000-0005-0000-0000-00004E070000}"/>
    <cellStyle name="Normal 2 2 4 2 3 4 3" xfId="3927" xr:uid="{00000000-0005-0000-0000-00004F070000}"/>
    <cellStyle name="Normal 2 2 4 2 3 5" xfId="1820" xr:uid="{00000000-0005-0000-0000-000050070000}"/>
    <cellStyle name="Normal 2 2 4 2 3 5 2" xfId="3928" xr:uid="{00000000-0005-0000-0000-000051070000}"/>
    <cellStyle name="Normal 2 2 4 2 3 5 3" xfId="3929" xr:uid="{00000000-0005-0000-0000-000052070000}"/>
    <cellStyle name="Normal 2 2 4 2 3 6" xfId="1813" xr:uid="{00000000-0005-0000-0000-000053070000}"/>
    <cellStyle name="Normal 2 2 4 2 3 7" xfId="3930" xr:uid="{00000000-0005-0000-0000-000054070000}"/>
    <cellStyle name="Normal 2 2 4 2 4" xfId="143" xr:uid="{00000000-0005-0000-0000-000055070000}"/>
    <cellStyle name="Normal 2 2 4 2 4 2" xfId="618" xr:uid="{00000000-0005-0000-0000-000056070000}"/>
    <cellStyle name="Normal 2 2 4 2 4 2 2" xfId="1088" xr:uid="{00000000-0005-0000-0000-000057070000}"/>
    <cellStyle name="Normal 2 2 4 2 4 2 2 2" xfId="1823" xr:uid="{00000000-0005-0000-0000-000058070000}"/>
    <cellStyle name="Normal 2 2 4 2 4 2 2 3" xfId="3931" xr:uid="{00000000-0005-0000-0000-000059070000}"/>
    <cellStyle name="Normal 2 2 4 2 4 2 3" xfId="1824" xr:uid="{00000000-0005-0000-0000-00005A070000}"/>
    <cellStyle name="Normal 2 2 4 2 4 2 3 2" xfId="3932" xr:uid="{00000000-0005-0000-0000-00005B070000}"/>
    <cellStyle name="Normal 2 2 4 2 4 2 3 3" xfId="3933" xr:uid="{00000000-0005-0000-0000-00005C070000}"/>
    <cellStyle name="Normal 2 2 4 2 4 2 4" xfId="1822" xr:uid="{00000000-0005-0000-0000-00005D070000}"/>
    <cellStyle name="Normal 2 2 4 2 4 2 5" xfId="3934" xr:uid="{00000000-0005-0000-0000-00005E070000}"/>
    <cellStyle name="Normal 2 2 4 2 4 3" xfId="382" xr:uid="{00000000-0005-0000-0000-00005F070000}"/>
    <cellStyle name="Normal 2 2 4 2 4 3 2" xfId="1826" xr:uid="{00000000-0005-0000-0000-000060070000}"/>
    <cellStyle name="Normal 2 2 4 2 4 3 2 2" xfId="3935" xr:uid="{00000000-0005-0000-0000-000061070000}"/>
    <cellStyle name="Normal 2 2 4 2 4 3 2 3" xfId="3936" xr:uid="{00000000-0005-0000-0000-000062070000}"/>
    <cellStyle name="Normal 2 2 4 2 4 3 3" xfId="1825" xr:uid="{00000000-0005-0000-0000-000063070000}"/>
    <cellStyle name="Normal 2 2 4 2 4 3 4" xfId="3937" xr:uid="{00000000-0005-0000-0000-000064070000}"/>
    <cellStyle name="Normal 2 2 4 2 4 4" xfId="853" xr:uid="{00000000-0005-0000-0000-000065070000}"/>
    <cellStyle name="Normal 2 2 4 2 4 4 2" xfId="1827" xr:uid="{00000000-0005-0000-0000-000066070000}"/>
    <cellStyle name="Normal 2 2 4 2 4 4 3" xfId="3938" xr:uid="{00000000-0005-0000-0000-000067070000}"/>
    <cellStyle name="Normal 2 2 4 2 4 5" xfId="1828" xr:uid="{00000000-0005-0000-0000-000068070000}"/>
    <cellStyle name="Normal 2 2 4 2 4 5 2" xfId="3939" xr:uid="{00000000-0005-0000-0000-000069070000}"/>
    <cellStyle name="Normal 2 2 4 2 4 5 3" xfId="3940" xr:uid="{00000000-0005-0000-0000-00006A070000}"/>
    <cellStyle name="Normal 2 2 4 2 4 6" xfId="1821" xr:uid="{00000000-0005-0000-0000-00006B070000}"/>
    <cellStyle name="Normal 2 2 4 2 4 7" xfId="3941" xr:uid="{00000000-0005-0000-0000-00006C070000}"/>
    <cellStyle name="Normal 2 2 4 2 5" xfId="549" xr:uid="{00000000-0005-0000-0000-00006D070000}"/>
    <cellStyle name="Normal 2 2 4 2 5 2" xfId="1019" xr:uid="{00000000-0005-0000-0000-00006E070000}"/>
    <cellStyle name="Normal 2 2 4 2 5 2 2" xfId="1830" xr:uid="{00000000-0005-0000-0000-00006F070000}"/>
    <cellStyle name="Normal 2 2 4 2 5 2 3" xfId="3942" xr:uid="{00000000-0005-0000-0000-000070070000}"/>
    <cellStyle name="Normal 2 2 4 2 5 3" xfId="1831" xr:uid="{00000000-0005-0000-0000-000071070000}"/>
    <cellStyle name="Normal 2 2 4 2 5 3 2" xfId="3943" xr:uid="{00000000-0005-0000-0000-000072070000}"/>
    <cellStyle name="Normal 2 2 4 2 5 3 3" xfId="3944" xr:uid="{00000000-0005-0000-0000-000073070000}"/>
    <cellStyle name="Normal 2 2 4 2 5 4" xfId="1829" xr:uid="{00000000-0005-0000-0000-000074070000}"/>
    <cellStyle name="Normal 2 2 4 2 5 5" xfId="3945" xr:uid="{00000000-0005-0000-0000-000075070000}"/>
    <cellStyle name="Normal 2 2 4 2 6" xfId="313" xr:uid="{00000000-0005-0000-0000-000076070000}"/>
    <cellStyle name="Normal 2 2 4 2 6 2" xfId="1833" xr:uid="{00000000-0005-0000-0000-000077070000}"/>
    <cellStyle name="Normal 2 2 4 2 6 2 2" xfId="3946" xr:uid="{00000000-0005-0000-0000-000078070000}"/>
    <cellStyle name="Normal 2 2 4 2 6 2 3" xfId="3947" xr:uid="{00000000-0005-0000-0000-000079070000}"/>
    <cellStyle name="Normal 2 2 4 2 6 3" xfId="1832" xr:uid="{00000000-0005-0000-0000-00007A070000}"/>
    <cellStyle name="Normal 2 2 4 2 6 4" xfId="3948" xr:uid="{00000000-0005-0000-0000-00007B070000}"/>
    <cellStyle name="Normal 2 2 4 2 7" xfId="784" xr:uid="{00000000-0005-0000-0000-00007C070000}"/>
    <cellStyle name="Normal 2 2 4 2 7 2" xfId="1834" xr:uid="{00000000-0005-0000-0000-00007D070000}"/>
    <cellStyle name="Normal 2 2 4 2 7 3" xfId="3949" xr:uid="{00000000-0005-0000-0000-00007E070000}"/>
    <cellStyle name="Normal 2 2 4 2 8" xfId="1835" xr:uid="{00000000-0005-0000-0000-00007F070000}"/>
    <cellStyle name="Normal 2 2 4 2 8 2" xfId="3950" xr:uid="{00000000-0005-0000-0000-000080070000}"/>
    <cellStyle name="Normal 2 2 4 2 8 3" xfId="3951" xr:uid="{00000000-0005-0000-0000-000081070000}"/>
    <cellStyle name="Normal 2 2 4 2 9" xfId="1804" xr:uid="{00000000-0005-0000-0000-000082070000}"/>
    <cellStyle name="Normal 2 2 4 3" xfId="198" xr:uid="{00000000-0005-0000-0000-000083070000}"/>
    <cellStyle name="Normal 2 2 4 3 2" xfId="673" xr:uid="{00000000-0005-0000-0000-000084070000}"/>
    <cellStyle name="Normal 2 2 4 3 2 2" xfId="1143" xr:uid="{00000000-0005-0000-0000-000085070000}"/>
    <cellStyle name="Normal 2 2 4 3 2 2 2" xfId="1838" xr:uid="{00000000-0005-0000-0000-000086070000}"/>
    <cellStyle name="Normal 2 2 4 3 2 2 3" xfId="3952" xr:uid="{00000000-0005-0000-0000-000087070000}"/>
    <cellStyle name="Normal 2 2 4 3 2 3" xfId="1839" xr:uid="{00000000-0005-0000-0000-000088070000}"/>
    <cellStyle name="Normal 2 2 4 3 2 3 2" xfId="3953" xr:uid="{00000000-0005-0000-0000-000089070000}"/>
    <cellStyle name="Normal 2 2 4 3 2 3 3" xfId="3954" xr:uid="{00000000-0005-0000-0000-00008A070000}"/>
    <cellStyle name="Normal 2 2 4 3 2 4" xfId="1837" xr:uid="{00000000-0005-0000-0000-00008B070000}"/>
    <cellStyle name="Normal 2 2 4 3 2 5" xfId="3955" xr:uid="{00000000-0005-0000-0000-00008C070000}"/>
    <cellStyle name="Normal 2 2 4 3 3" xfId="437" xr:uid="{00000000-0005-0000-0000-00008D070000}"/>
    <cellStyle name="Normal 2 2 4 3 3 2" xfId="1841" xr:uid="{00000000-0005-0000-0000-00008E070000}"/>
    <cellStyle name="Normal 2 2 4 3 3 2 2" xfId="3956" xr:uid="{00000000-0005-0000-0000-00008F070000}"/>
    <cellStyle name="Normal 2 2 4 3 3 2 3" xfId="3957" xr:uid="{00000000-0005-0000-0000-000090070000}"/>
    <cellStyle name="Normal 2 2 4 3 3 3" xfId="1840" xr:uid="{00000000-0005-0000-0000-000091070000}"/>
    <cellStyle name="Normal 2 2 4 3 3 4" xfId="3958" xr:uid="{00000000-0005-0000-0000-000092070000}"/>
    <cellStyle name="Normal 2 2 4 3 4" xfId="908" xr:uid="{00000000-0005-0000-0000-000093070000}"/>
    <cellStyle name="Normal 2 2 4 3 4 2" xfId="1842" xr:uid="{00000000-0005-0000-0000-000094070000}"/>
    <cellStyle name="Normal 2 2 4 3 4 3" xfId="3959" xr:uid="{00000000-0005-0000-0000-000095070000}"/>
    <cellStyle name="Normal 2 2 4 3 5" xfId="1843" xr:uid="{00000000-0005-0000-0000-000096070000}"/>
    <cellStyle name="Normal 2 2 4 3 5 2" xfId="3960" xr:uid="{00000000-0005-0000-0000-000097070000}"/>
    <cellStyle name="Normal 2 2 4 3 5 3" xfId="3961" xr:uid="{00000000-0005-0000-0000-000098070000}"/>
    <cellStyle name="Normal 2 2 4 3 6" xfId="1836" xr:uid="{00000000-0005-0000-0000-000099070000}"/>
    <cellStyle name="Normal 2 2 4 3 7" xfId="3962" xr:uid="{00000000-0005-0000-0000-00009A070000}"/>
    <cellStyle name="Normal 2 2 4 4" xfId="199" xr:uid="{00000000-0005-0000-0000-00009B070000}"/>
    <cellStyle name="Normal 2 2 4 4 2" xfId="674" xr:uid="{00000000-0005-0000-0000-00009C070000}"/>
    <cellStyle name="Normal 2 2 4 4 2 2" xfId="1144" xr:uid="{00000000-0005-0000-0000-00009D070000}"/>
    <cellStyle name="Normal 2 2 4 4 2 2 2" xfId="1846" xr:uid="{00000000-0005-0000-0000-00009E070000}"/>
    <cellStyle name="Normal 2 2 4 4 2 2 3" xfId="3963" xr:uid="{00000000-0005-0000-0000-00009F070000}"/>
    <cellStyle name="Normal 2 2 4 4 2 3" xfId="1847" xr:uid="{00000000-0005-0000-0000-0000A0070000}"/>
    <cellStyle name="Normal 2 2 4 4 2 3 2" xfId="3964" xr:uid="{00000000-0005-0000-0000-0000A1070000}"/>
    <cellStyle name="Normal 2 2 4 4 2 3 3" xfId="3965" xr:uid="{00000000-0005-0000-0000-0000A2070000}"/>
    <cellStyle name="Normal 2 2 4 4 2 4" xfId="1845" xr:uid="{00000000-0005-0000-0000-0000A3070000}"/>
    <cellStyle name="Normal 2 2 4 4 2 5" xfId="3966" xr:uid="{00000000-0005-0000-0000-0000A4070000}"/>
    <cellStyle name="Normal 2 2 4 4 3" xfId="438" xr:uid="{00000000-0005-0000-0000-0000A5070000}"/>
    <cellStyle name="Normal 2 2 4 4 3 2" xfId="1849" xr:uid="{00000000-0005-0000-0000-0000A6070000}"/>
    <cellStyle name="Normal 2 2 4 4 3 2 2" xfId="3967" xr:uid="{00000000-0005-0000-0000-0000A7070000}"/>
    <cellStyle name="Normal 2 2 4 4 3 2 3" xfId="3968" xr:uid="{00000000-0005-0000-0000-0000A8070000}"/>
    <cellStyle name="Normal 2 2 4 4 3 3" xfId="1848" xr:uid="{00000000-0005-0000-0000-0000A9070000}"/>
    <cellStyle name="Normal 2 2 4 4 3 4" xfId="3969" xr:uid="{00000000-0005-0000-0000-0000AA070000}"/>
    <cellStyle name="Normal 2 2 4 4 4" xfId="909" xr:uid="{00000000-0005-0000-0000-0000AB070000}"/>
    <cellStyle name="Normal 2 2 4 4 4 2" xfId="1850" xr:uid="{00000000-0005-0000-0000-0000AC070000}"/>
    <cellStyle name="Normal 2 2 4 4 4 3" xfId="3970" xr:uid="{00000000-0005-0000-0000-0000AD070000}"/>
    <cellStyle name="Normal 2 2 4 4 5" xfId="1851" xr:uid="{00000000-0005-0000-0000-0000AE070000}"/>
    <cellStyle name="Normal 2 2 4 4 5 2" xfId="3971" xr:uid="{00000000-0005-0000-0000-0000AF070000}"/>
    <cellStyle name="Normal 2 2 4 4 5 3" xfId="3972" xr:uid="{00000000-0005-0000-0000-0000B0070000}"/>
    <cellStyle name="Normal 2 2 4 4 6" xfId="1844" xr:uid="{00000000-0005-0000-0000-0000B1070000}"/>
    <cellStyle name="Normal 2 2 4 4 7" xfId="3973" xr:uid="{00000000-0005-0000-0000-0000B2070000}"/>
    <cellStyle name="Normal 2 2 4 5" xfId="114" xr:uid="{00000000-0005-0000-0000-0000B3070000}"/>
    <cellStyle name="Normal 2 2 4 5 2" xfId="589" xr:uid="{00000000-0005-0000-0000-0000B4070000}"/>
    <cellStyle name="Normal 2 2 4 5 2 2" xfId="1059" xr:uid="{00000000-0005-0000-0000-0000B5070000}"/>
    <cellStyle name="Normal 2 2 4 5 2 2 2" xfId="1854" xr:uid="{00000000-0005-0000-0000-0000B6070000}"/>
    <cellStyle name="Normal 2 2 4 5 2 2 3" xfId="3974" xr:uid="{00000000-0005-0000-0000-0000B7070000}"/>
    <cellStyle name="Normal 2 2 4 5 2 3" xfId="1855" xr:uid="{00000000-0005-0000-0000-0000B8070000}"/>
    <cellStyle name="Normal 2 2 4 5 2 3 2" xfId="3975" xr:uid="{00000000-0005-0000-0000-0000B9070000}"/>
    <cellStyle name="Normal 2 2 4 5 2 3 3" xfId="3976" xr:uid="{00000000-0005-0000-0000-0000BA070000}"/>
    <cellStyle name="Normal 2 2 4 5 2 4" xfId="1853" xr:uid="{00000000-0005-0000-0000-0000BB070000}"/>
    <cellStyle name="Normal 2 2 4 5 2 5" xfId="3977" xr:uid="{00000000-0005-0000-0000-0000BC070000}"/>
    <cellStyle name="Normal 2 2 4 5 3" xfId="353" xr:uid="{00000000-0005-0000-0000-0000BD070000}"/>
    <cellStyle name="Normal 2 2 4 5 3 2" xfId="1857" xr:uid="{00000000-0005-0000-0000-0000BE070000}"/>
    <cellStyle name="Normal 2 2 4 5 3 2 2" xfId="3978" xr:uid="{00000000-0005-0000-0000-0000BF070000}"/>
    <cellStyle name="Normal 2 2 4 5 3 2 3" xfId="3979" xr:uid="{00000000-0005-0000-0000-0000C0070000}"/>
    <cellStyle name="Normal 2 2 4 5 3 3" xfId="1856" xr:uid="{00000000-0005-0000-0000-0000C1070000}"/>
    <cellStyle name="Normal 2 2 4 5 3 4" xfId="3980" xr:uid="{00000000-0005-0000-0000-0000C2070000}"/>
    <cellStyle name="Normal 2 2 4 5 4" xfId="824" xr:uid="{00000000-0005-0000-0000-0000C3070000}"/>
    <cellStyle name="Normal 2 2 4 5 4 2" xfId="1858" xr:uid="{00000000-0005-0000-0000-0000C4070000}"/>
    <cellStyle name="Normal 2 2 4 5 4 3" xfId="3981" xr:uid="{00000000-0005-0000-0000-0000C5070000}"/>
    <cellStyle name="Normal 2 2 4 5 5" xfId="1859" xr:uid="{00000000-0005-0000-0000-0000C6070000}"/>
    <cellStyle name="Normal 2 2 4 5 5 2" xfId="3982" xr:uid="{00000000-0005-0000-0000-0000C7070000}"/>
    <cellStyle name="Normal 2 2 4 5 5 3" xfId="3983" xr:uid="{00000000-0005-0000-0000-0000C8070000}"/>
    <cellStyle name="Normal 2 2 4 5 6" xfId="1852" xr:uid="{00000000-0005-0000-0000-0000C9070000}"/>
    <cellStyle name="Normal 2 2 4 5 7" xfId="3984" xr:uid="{00000000-0005-0000-0000-0000CA070000}"/>
    <cellStyle name="Normal 2 2 4 6" xfId="520" xr:uid="{00000000-0005-0000-0000-0000CB070000}"/>
    <cellStyle name="Normal 2 2 4 6 2" xfId="990" xr:uid="{00000000-0005-0000-0000-0000CC070000}"/>
    <cellStyle name="Normal 2 2 4 6 2 2" xfId="1861" xr:uid="{00000000-0005-0000-0000-0000CD070000}"/>
    <cellStyle name="Normal 2 2 4 6 2 3" xfId="3985" xr:uid="{00000000-0005-0000-0000-0000CE070000}"/>
    <cellStyle name="Normal 2 2 4 6 3" xfId="1862" xr:uid="{00000000-0005-0000-0000-0000CF070000}"/>
    <cellStyle name="Normal 2 2 4 6 3 2" xfId="3986" xr:uid="{00000000-0005-0000-0000-0000D0070000}"/>
    <cellStyle name="Normal 2 2 4 6 3 3" xfId="3987" xr:uid="{00000000-0005-0000-0000-0000D1070000}"/>
    <cellStyle name="Normal 2 2 4 6 4" xfId="1860" xr:uid="{00000000-0005-0000-0000-0000D2070000}"/>
    <cellStyle name="Normal 2 2 4 6 5" xfId="3988" xr:uid="{00000000-0005-0000-0000-0000D3070000}"/>
    <cellStyle name="Normal 2 2 4 7" xfId="284" xr:uid="{00000000-0005-0000-0000-0000D4070000}"/>
    <cellStyle name="Normal 2 2 4 7 2" xfId="1864" xr:uid="{00000000-0005-0000-0000-0000D5070000}"/>
    <cellStyle name="Normal 2 2 4 7 2 2" xfId="3989" xr:uid="{00000000-0005-0000-0000-0000D6070000}"/>
    <cellStyle name="Normal 2 2 4 7 2 3" xfId="3990" xr:uid="{00000000-0005-0000-0000-0000D7070000}"/>
    <cellStyle name="Normal 2 2 4 7 3" xfId="1863" xr:uid="{00000000-0005-0000-0000-0000D8070000}"/>
    <cellStyle name="Normal 2 2 4 7 4" xfId="3991" xr:uid="{00000000-0005-0000-0000-0000D9070000}"/>
    <cellStyle name="Normal 2 2 4 8" xfId="755" xr:uid="{00000000-0005-0000-0000-0000DA070000}"/>
    <cellStyle name="Normal 2 2 4 8 2" xfId="1865" xr:uid="{00000000-0005-0000-0000-0000DB070000}"/>
    <cellStyle name="Normal 2 2 4 8 3" xfId="3992" xr:uid="{00000000-0005-0000-0000-0000DC070000}"/>
    <cellStyle name="Normal 2 2 4 9" xfId="1866" xr:uid="{00000000-0005-0000-0000-0000DD070000}"/>
    <cellStyle name="Normal 2 2 4 9 2" xfId="3993" xr:uid="{00000000-0005-0000-0000-0000DE070000}"/>
    <cellStyle name="Normal 2 2 4 9 3" xfId="3994" xr:uid="{00000000-0005-0000-0000-0000DF070000}"/>
    <cellStyle name="Normal 2 2 5" xfId="54" xr:uid="{00000000-0005-0000-0000-0000E0070000}"/>
    <cellStyle name="Normal 2 2 5 10" xfId="3995" xr:uid="{00000000-0005-0000-0000-0000E1070000}"/>
    <cellStyle name="Normal 2 2 5 2" xfId="200" xr:uid="{00000000-0005-0000-0000-0000E2070000}"/>
    <cellStyle name="Normal 2 2 5 2 2" xfId="675" xr:uid="{00000000-0005-0000-0000-0000E3070000}"/>
    <cellStyle name="Normal 2 2 5 2 2 2" xfId="1145" xr:uid="{00000000-0005-0000-0000-0000E4070000}"/>
    <cellStyle name="Normal 2 2 5 2 2 2 2" xfId="1870" xr:uid="{00000000-0005-0000-0000-0000E5070000}"/>
    <cellStyle name="Normal 2 2 5 2 2 2 3" xfId="3996" xr:uid="{00000000-0005-0000-0000-0000E6070000}"/>
    <cellStyle name="Normal 2 2 5 2 2 3" xfId="1871" xr:uid="{00000000-0005-0000-0000-0000E7070000}"/>
    <cellStyle name="Normal 2 2 5 2 2 3 2" xfId="3997" xr:uid="{00000000-0005-0000-0000-0000E8070000}"/>
    <cellStyle name="Normal 2 2 5 2 2 3 3" xfId="3998" xr:uid="{00000000-0005-0000-0000-0000E9070000}"/>
    <cellStyle name="Normal 2 2 5 2 2 4" xfId="1869" xr:uid="{00000000-0005-0000-0000-0000EA070000}"/>
    <cellStyle name="Normal 2 2 5 2 2 5" xfId="3999" xr:uid="{00000000-0005-0000-0000-0000EB070000}"/>
    <cellStyle name="Normal 2 2 5 2 3" xfId="439" xr:uid="{00000000-0005-0000-0000-0000EC070000}"/>
    <cellStyle name="Normal 2 2 5 2 3 2" xfId="1873" xr:uid="{00000000-0005-0000-0000-0000ED070000}"/>
    <cellStyle name="Normal 2 2 5 2 3 2 2" xfId="4000" xr:uid="{00000000-0005-0000-0000-0000EE070000}"/>
    <cellStyle name="Normal 2 2 5 2 3 2 3" xfId="4001" xr:uid="{00000000-0005-0000-0000-0000EF070000}"/>
    <cellStyle name="Normal 2 2 5 2 3 3" xfId="1872" xr:uid="{00000000-0005-0000-0000-0000F0070000}"/>
    <cellStyle name="Normal 2 2 5 2 3 4" xfId="4002" xr:uid="{00000000-0005-0000-0000-0000F1070000}"/>
    <cellStyle name="Normal 2 2 5 2 4" xfId="910" xr:uid="{00000000-0005-0000-0000-0000F2070000}"/>
    <cellStyle name="Normal 2 2 5 2 4 2" xfId="1874" xr:uid="{00000000-0005-0000-0000-0000F3070000}"/>
    <cellStyle name="Normal 2 2 5 2 4 3" xfId="4003" xr:uid="{00000000-0005-0000-0000-0000F4070000}"/>
    <cellStyle name="Normal 2 2 5 2 5" xfId="1875" xr:uid="{00000000-0005-0000-0000-0000F5070000}"/>
    <cellStyle name="Normal 2 2 5 2 5 2" xfId="4004" xr:uid="{00000000-0005-0000-0000-0000F6070000}"/>
    <cellStyle name="Normal 2 2 5 2 5 3" xfId="4005" xr:uid="{00000000-0005-0000-0000-0000F7070000}"/>
    <cellStyle name="Normal 2 2 5 2 6" xfId="1868" xr:uid="{00000000-0005-0000-0000-0000F8070000}"/>
    <cellStyle name="Normal 2 2 5 2 7" xfId="4006" xr:uid="{00000000-0005-0000-0000-0000F9070000}"/>
    <cellStyle name="Normal 2 2 5 3" xfId="201" xr:uid="{00000000-0005-0000-0000-0000FA070000}"/>
    <cellStyle name="Normal 2 2 5 3 2" xfId="676" xr:uid="{00000000-0005-0000-0000-0000FB070000}"/>
    <cellStyle name="Normal 2 2 5 3 2 2" xfId="1146" xr:uid="{00000000-0005-0000-0000-0000FC070000}"/>
    <cellStyle name="Normal 2 2 5 3 2 2 2" xfId="1878" xr:uid="{00000000-0005-0000-0000-0000FD070000}"/>
    <cellStyle name="Normal 2 2 5 3 2 2 3" xfId="4007" xr:uid="{00000000-0005-0000-0000-0000FE070000}"/>
    <cellStyle name="Normal 2 2 5 3 2 3" xfId="1879" xr:uid="{00000000-0005-0000-0000-0000FF070000}"/>
    <cellStyle name="Normal 2 2 5 3 2 3 2" xfId="4008" xr:uid="{00000000-0005-0000-0000-000000080000}"/>
    <cellStyle name="Normal 2 2 5 3 2 3 3" xfId="4009" xr:uid="{00000000-0005-0000-0000-000001080000}"/>
    <cellStyle name="Normal 2 2 5 3 2 4" xfId="1877" xr:uid="{00000000-0005-0000-0000-000002080000}"/>
    <cellStyle name="Normal 2 2 5 3 2 5" xfId="4010" xr:uid="{00000000-0005-0000-0000-000003080000}"/>
    <cellStyle name="Normal 2 2 5 3 3" xfId="440" xr:uid="{00000000-0005-0000-0000-000004080000}"/>
    <cellStyle name="Normal 2 2 5 3 3 2" xfId="1881" xr:uid="{00000000-0005-0000-0000-000005080000}"/>
    <cellStyle name="Normal 2 2 5 3 3 2 2" xfId="4011" xr:uid="{00000000-0005-0000-0000-000006080000}"/>
    <cellStyle name="Normal 2 2 5 3 3 2 3" xfId="4012" xr:uid="{00000000-0005-0000-0000-000007080000}"/>
    <cellStyle name="Normal 2 2 5 3 3 3" xfId="1880" xr:uid="{00000000-0005-0000-0000-000008080000}"/>
    <cellStyle name="Normal 2 2 5 3 3 4" xfId="4013" xr:uid="{00000000-0005-0000-0000-000009080000}"/>
    <cellStyle name="Normal 2 2 5 3 4" xfId="911" xr:uid="{00000000-0005-0000-0000-00000A080000}"/>
    <cellStyle name="Normal 2 2 5 3 4 2" xfId="1882" xr:uid="{00000000-0005-0000-0000-00000B080000}"/>
    <cellStyle name="Normal 2 2 5 3 4 3" xfId="4014" xr:uid="{00000000-0005-0000-0000-00000C080000}"/>
    <cellStyle name="Normal 2 2 5 3 5" xfId="1883" xr:uid="{00000000-0005-0000-0000-00000D080000}"/>
    <cellStyle name="Normal 2 2 5 3 5 2" xfId="4015" xr:uid="{00000000-0005-0000-0000-00000E080000}"/>
    <cellStyle name="Normal 2 2 5 3 5 3" xfId="4016" xr:uid="{00000000-0005-0000-0000-00000F080000}"/>
    <cellStyle name="Normal 2 2 5 3 6" xfId="1876" xr:uid="{00000000-0005-0000-0000-000010080000}"/>
    <cellStyle name="Normal 2 2 5 3 7" xfId="4017" xr:uid="{00000000-0005-0000-0000-000011080000}"/>
    <cellStyle name="Normal 2 2 5 4" xfId="129" xr:uid="{00000000-0005-0000-0000-000012080000}"/>
    <cellStyle name="Normal 2 2 5 4 2" xfId="604" xr:uid="{00000000-0005-0000-0000-000013080000}"/>
    <cellStyle name="Normal 2 2 5 4 2 2" xfId="1074" xr:uid="{00000000-0005-0000-0000-000014080000}"/>
    <cellStyle name="Normal 2 2 5 4 2 2 2" xfId="1886" xr:uid="{00000000-0005-0000-0000-000015080000}"/>
    <cellStyle name="Normal 2 2 5 4 2 2 3" xfId="4018" xr:uid="{00000000-0005-0000-0000-000016080000}"/>
    <cellStyle name="Normal 2 2 5 4 2 3" xfId="1887" xr:uid="{00000000-0005-0000-0000-000017080000}"/>
    <cellStyle name="Normal 2 2 5 4 2 3 2" xfId="4019" xr:uid="{00000000-0005-0000-0000-000018080000}"/>
    <cellStyle name="Normal 2 2 5 4 2 3 3" xfId="4020" xr:uid="{00000000-0005-0000-0000-000019080000}"/>
    <cellStyle name="Normal 2 2 5 4 2 4" xfId="1885" xr:uid="{00000000-0005-0000-0000-00001A080000}"/>
    <cellStyle name="Normal 2 2 5 4 2 5" xfId="4021" xr:uid="{00000000-0005-0000-0000-00001B080000}"/>
    <cellStyle name="Normal 2 2 5 4 3" xfId="368" xr:uid="{00000000-0005-0000-0000-00001C080000}"/>
    <cellStyle name="Normal 2 2 5 4 3 2" xfId="1889" xr:uid="{00000000-0005-0000-0000-00001D080000}"/>
    <cellStyle name="Normal 2 2 5 4 3 2 2" xfId="4022" xr:uid="{00000000-0005-0000-0000-00001E080000}"/>
    <cellStyle name="Normal 2 2 5 4 3 2 3" xfId="4023" xr:uid="{00000000-0005-0000-0000-00001F080000}"/>
    <cellStyle name="Normal 2 2 5 4 3 3" xfId="1888" xr:uid="{00000000-0005-0000-0000-000020080000}"/>
    <cellStyle name="Normal 2 2 5 4 3 4" xfId="4024" xr:uid="{00000000-0005-0000-0000-000021080000}"/>
    <cellStyle name="Normal 2 2 5 4 4" xfId="839" xr:uid="{00000000-0005-0000-0000-000022080000}"/>
    <cellStyle name="Normal 2 2 5 4 4 2" xfId="1890" xr:uid="{00000000-0005-0000-0000-000023080000}"/>
    <cellStyle name="Normal 2 2 5 4 4 3" xfId="4025" xr:uid="{00000000-0005-0000-0000-000024080000}"/>
    <cellStyle name="Normal 2 2 5 4 5" xfId="1891" xr:uid="{00000000-0005-0000-0000-000025080000}"/>
    <cellStyle name="Normal 2 2 5 4 5 2" xfId="4026" xr:uid="{00000000-0005-0000-0000-000026080000}"/>
    <cellStyle name="Normal 2 2 5 4 5 3" xfId="4027" xr:uid="{00000000-0005-0000-0000-000027080000}"/>
    <cellStyle name="Normal 2 2 5 4 6" xfId="1884" xr:uid="{00000000-0005-0000-0000-000028080000}"/>
    <cellStyle name="Normal 2 2 5 4 7" xfId="4028" xr:uid="{00000000-0005-0000-0000-000029080000}"/>
    <cellStyle name="Normal 2 2 5 5" xfId="535" xr:uid="{00000000-0005-0000-0000-00002A080000}"/>
    <cellStyle name="Normal 2 2 5 5 2" xfId="1005" xr:uid="{00000000-0005-0000-0000-00002B080000}"/>
    <cellStyle name="Normal 2 2 5 5 2 2" xfId="1893" xr:uid="{00000000-0005-0000-0000-00002C080000}"/>
    <cellStyle name="Normal 2 2 5 5 2 3" xfId="4029" xr:uid="{00000000-0005-0000-0000-00002D080000}"/>
    <cellStyle name="Normal 2 2 5 5 3" xfId="1894" xr:uid="{00000000-0005-0000-0000-00002E080000}"/>
    <cellStyle name="Normal 2 2 5 5 3 2" xfId="4030" xr:uid="{00000000-0005-0000-0000-00002F080000}"/>
    <cellStyle name="Normal 2 2 5 5 3 3" xfId="4031" xr:uid="{00000000-0005-0000-0000-000030080000}"/>
    <cellStyle name="Normal 2 2 5 5 4" xfId="1892" xr:uid="{00000000-0005-0000-0000-000031080000}"/>
    <cellStyle name="Normal 2 2 5 5 5" xfId="4032" xr:uid="{00000000-0005-0000-0000-000032080000}"/>
    <cellStyle name="Normal 2 2 5 6" xfId="299" xr:uid="{00000000-0005-0000-0000-000033080000}"/>
    <cellStyle name="Normal 2 2 5 6 2" xfId="1896" xr:uid="{00000000-0005-0000-0000-000034080000}"/>
    <cellStyle name="Normal 2 2 5 6 2 2" xfId="4033" xr:uid="{00000000-0005-0000-0000-000035080000}"/>
    <cellStyle name="Normal 2 2 5 6 2 3" xfId="4034" xr:uid="{00000000-0005-0000-0000-000036080000}"/>
    <cellStyle name="Normal 2 2 5 6 3" xfId="1895" xr:uid="{00000000-0005-0000-0000-000037080000}"/>
    <cellStyle name="Normal 2 2 5 6 4" xfId="4035" xr:uid="{00000000-0005-0000-0000-000038080000}"/>
    <cellStyle name="Normal 2 2 5 7" xfId="770" xr:uid="{00000000-0005-0000-0000-000039080000}"/>
    <cellStyle name="Normal 2 2 5 7 2" xfId="1897" xr:uid="{00000000-0005-0000-0000-00003A080000}"/>
    <cellStyle name="Normal 2 2 5 7 3" xfId="4036" xr:uid="{00000000-0005-0000-0000-00003B080000}"/>
    <cellStyle name="Normal 2 2 5 8" xfId="1898" xr:uid="{00000000-0005-0000-0000-00003C080000}"/>
    <cellStyle name="Normal 2 2 5 8 2" xfId="4037" xr:uid="{00000000-0005-0000-0000-00003D080000}"/>
    <cellStyle name="Normal 2 2 5 8 3" xfId="4038" xr:uid="{00000000-0005-0000-0000-00003E080000}"/>
    <cellStyle name="Normal 2 2 5 9" xfId="1867" xr:uid="{00000000-0005-0000-0000-00003F080000}"/>
    <cellStyle name="Normal 2 2 6" xfId="86" xr:uid="{00000000-0005-0000-0000-000040080000}"/>
    <cellStyle name="Normal 2 2 6 2" xfId="158" xr:uid="{00000000-0005-0000-0000-000041080000}"/>
    <cellStyle name="Normal 2 2 6 2 2" xfId="633" xr:uid="{00000000-0005-0000-0000-000042080000}"/>
    <cellStyle name="Normal 2 2 6 2 2 2" xfId="1103" xr:uid="{00000000-0005-0000-0000-000043080000}"/>
    <cellStyle name="Normal 2 2 6 2 2 2 2" xfId="1902" xr:uid="{00000000-0005-0000-0000-000044080000}"/>
    <cellStyle name="Normal 2 2 6 2 2 2 3" xfId="4039" xr:uid="{00000000-0005-0000-0000-000045080000}"/>
    <cellStyle name="Normal 2 2 6 2 2 3" xfId="1903" xr:uid="{00000000-0005-0000-0000-000046080000}"/>
    <cellStyle name="Normal 2 2 6 2 2 3 2" xfId="4040" xr:uid="{00000000-0005-0000-0000-000047080000}"/>
    <cellStyle name="Normal 2 2 6 2 2 3 3" xfId="4041" xr:uid="{00000000-0005-0000-0000-000048080000}"/>
    <cellStyle name="Normal 2 2 6 2 2 4" xfId="1901" xr:uid="{00000000-0005-0000-0000-000049080000}"/>
    <cellStyle name="Normal 2 2 6 2 2 5" xfId="4042" xr:uid="{00000000-0005-0000-0000-00004A080000}"/>
    <cellStyle name="Normal 2 2 6 2 3" xfId="397" xr:uid="{00000000-0005-0000-0000-00004B080000}"/>
    <cellStyle name="Normal 2 2 6 2 3 2" xfId="1905" xr:uid="{00000000-0005-0000-0000-00004C080000}"/>
    <cellStyle name="Normal 2 2 6 2 3 2 2" xfId="4043" xr:uid="{00000000-0005-0000-0000-00004D080000}"/>
    <cellStyle name="Normal 2 2 6 2 3 2 3" xfId="4044" xr:uid="{00000000-0005-0000-0000-00004E080000}"/>
    <cellStyle name="Normal 2 2 6 2 3 3" xfId="1904" xr:uid="{00000000-0005-0000-0000-00004F080000}"/>
    <cellStyle name="Normal 2 2 6 2 3 4" xfId="4045" xr:uid="{00000000-0005-0000-0000-000050080000}"/>
    <cellStyle name="Normal 2 2 6 2 4" xfId="868" xr:uid="{00000000-0005-0000-0000-000051080000}"/>
    <cellStyle name="Normal 2 2 6 2 4 2" xfId="1906" xr:uid="{00000000-0005-0000-0000-000052080000}"/>
    <cellStyle name="Normal 2 2 6 2 4 3" xfId="4046" xr:uid="{00000000-0005-0000-0000-000053080000}"/>
    <cellStyle name="Normal 2 2 6 2 5" xfId="1907" xr:uid="{00000000-0005-0000-0000-000054080000}"/>
    <cellStyle name="Normal 2 2 6 2 5 2" xfId="4047" xr:uid="{00000000-0005-0000-0000-000055080000}"/>
    <cellStyle name="Normal 2 2 6 2 5 3" xfId="4048" xr:uid="{00000000-0005-0000-0000-000056080000}"/>
    <cellStyle name="Normal 2 2 6 2 6" xfId="1900" xr:uid="{00000000-0005-0000-0000-000057080000}"/>
    <cellStyle name="Normal 2 2 6 2 7" xfId="4049" xr:uid="{00000000-0005-0000-0000-000058080000}"/>
    <cellStyle name="Normal 2 2 6 3" xfId="564" xr:uid="{00000000-0005-0000-0000-000059080000}"/>
    <cellStyle name="Normal 2 2 6 3 2" xfId="1034" xr:uid="{00000000-0005-0000-0000-00005A080000}"/>
    <cellStyle name="Normal 2 2 6 3 2 2" xfId="1909" xr:uid="{00000000-0005-0000-0000-00005B080000}"/>
    <cellStyle name="Normal 2 2 6 3 2 3" xfId="4050" xr:uid="{00000000-0005-0000-0000-00005C080000}"/>
    <cellStyle name="Normal 2 2 6 3 3" xfId="1910" xr:uid="{00000000-0005-0000-0000-00005D080000}"/>
    <cellStyle name="Normal 2 2 6 3 3 2" xfId="4051" xr:uid="{00000000-0005-0000-0000-00005E080000}"/>
    <cellStyle name="Normal 2 2 6 3 3 3" xfId="4052" xr:uid="{00000000-0005-0000-0000-00005F080000}"/>
    <cellStyle name="Normal 2 2 6 3 4" xfId="1908" xr:uid="{00000000-0005-0000-0000-000060080000}"/>
    <cellStyle name="Normal 2 2 6 3 5" xfId="4053" xr:uid="{00000000-0005-0000-0000-000061080000}"/>
    <cellStyle name="Normal 2 2 6 4" xfId="328" xr:uid="{00000000-0005-0000-0000-000062080000}"/>
    <cellStyle name="Normal 2 2 6 4 2" xfId="1912" xr:uid="{00000000-0005-0000-0000-000063080000}"/>
    <cellStyle name="Normal 2 2 6 4 2 2" xfId="4054" xr:uid="{00000000-0005-0000-0000-000064080000}"/>
    <cellStyle name="Normal 2 2 6 4 2 3" xfId="4055" xr:uid="{00000000-0005-0000-0000-000065080000}"/>
    <cellStyle name="Normal 2 2 6 4 3" xfId="1911" xr:uid="{00000000-0005-0000-0000-000066080000}"/>
    <cellStyle name="Normal 2 2 6 4 4" xfId="4056" xr:uid="{00000000-0005-0000-0000-000067080000}"/>
    <cellStyle name="Normal 2 2 6 5" xfId="799" xr:uid="{00000000-0005-0000-0000-000068080000}"/>
    <cellStyle name="Normal 2 2 6 5 2" xfId="1913" xr:uid="{00000000-0005-0000-0000-000069080000}"/>
    <cellStyle name="Normal 2 2 6 5 3" xfId="4057" xr:uid="{00000000-0005-0000-0000-00006A080000}"/>
    <cellStyle name="Normal 2 2 6 6" xfId="1914" xr:uid="{00000000-0005-0000-0000-00006B080000}"/>
    <cellStyle name="Normal 2 2 6 6 2" xfId="4058" xr:uid="{00000000-0005-0000-0000-00006C080000}"/>
    <cellStyle name="Normal 2 2 6 6 3" xfId="4059" xr:uid="{00000000-0005-0000-0000-00006D080000}"/>
    <cellStyle name="Normal 2 2 6 7" xfId="1899" xr:uid="{00000000-0005-0000-0000-00006E080000}"/>
    <cellStyle name="Normal 2 2 6 8" xfId="4060" xr:uid="{00000000-0005-0000-0000-00006F080000}"/>
    <cellStyle name="Normal 2 2 7" xfId="202" xr:uid="{00000000-0005-0000-0000-000070080000}"/>
    <cellStyle name="Normal 2 2 7 2" xfId="677" xr:uid="{00000000-0005-0000-0000-000071080000}"/>
    <cellStyle name="Normal 2 2 7 2 2" xfId="1147" xr:uid="{00000000-0005-0000-0000-000072080000}"/>
    <cellStyle name="Normal 2 2 7 2 2 2" xfId="1917" xr:uid="{00000000-0005-0000-0000-000073080000}"/>
    <cellStyle name="Normal 2 2 7 2 2 3" xfId="4061" xr:uid="{00000000-0005-0000-0000-000074080000}"/>
    <cellStyle name="Normal 2 2 7 2 3" xfId="1918" xr:uid="{00000000-0005-0000-0000-000075080000}"/>
    <cellStyle name="Normal 2 2 7 2 3 2" xfId="4062" xr:uid="{00000000-0005-0000-0000-000076080000}"/>
    <cellStyle name="Normal 2 2 7 2 3 3" xfId="4063" xr:uid="{00000000-0005-0000-0000-000077080000}"/>
    <cellStyle name="Normal 2 2 7 2 4" xfId="1916" xr:uid="{00000000-0005-0000-0000-000078080000}"/>
    <cellStyle name="Normal 2 2 7 2 5" xfId="4064" xr:uid="{00000000-0005-0000-0000-000079080000}"/>
    <cellStyle name="Normal 2 2 7 3" xfId="441" xr:uid="{00000000-0005-0000-0000-00007A080000}"/>
    <cellStyle name="Normal 2 2 7 3 2" xfId="1920" xr:uid="{00000000-0005-0000-0000-00007B080000}"/>
    <cellStyle name="Normal 2 2 7 3 2 2" xfId="4065" xr:uid="{00000000-0005-0000-0000-00007C080000}"/>
    <cellStyle name="Normal 2 2 7 3 2 3" xfId="4066" xr:uid="{00000000-0005-0000-0000-00007D080000}"/>
    <cellStyle name="Normal 2 2 7 3 3" xfId="1919" xr:uid="{00000000-0005-0000-0000-00007E080000}"/>
    <cellStyle name="Normal 2 2 7 3 4" xfId="4067" xr:uid="{00000000-0005-0000-0000-00007F080000}"/>
    <cellStyle name="Normal 2 2 7 4" xfId="912" xr:uid="{00000000-0005-0000-0000-000080080000}"/>
    <cellStyle name="Normal 2 2 7 4 2" xfId="1921" xr:uid="{00000000-0005-0000-0000-000081080000}"/>
    <cellStyle name="Normal 2 2 7 4 3" xfId="4068" xr:uid="{00000000-0005-0000-0000-000082080000}"/>
    <cellStyle name="Normal 2 2 7 5" xfId="1922" xr:uid="{00000000-0005-0000-0000-000083080000}"/>
    <cellStyle name="Normal 2 2 7 5 2" xfId="4069" xr:uid="{00000000-0005-0000-0000-000084080000}"/>
    <cellStyle name="Normal 2 2 7 5 3" xfId="4070" xr:uid="{00000000-0005-0000-0000-000085080000}"/>
    <cellStyle name="Normal 2 2 7 6" xfId="1915" xr:uid="{00000000-0005-0000-0000-000086080000}"/>
    <cellStyle name="Normal 2 2 7 7" xfId="4071" xr:uid="{00000000-0005-0000-0000-000087080000}"/>
    <cellStyle name="Normal 2 2 8" xfId="102" xr:uid="{00000000-0005-0000-0000-000088080000}"/>
    <cellStyle name="Normal 2 2 8 2" xfId="577" xr:uid="{00000000-0005-0000-0000-000089080000}"/>
    <cellStyle name="Normal 2 2 8 2 2" xfId="1047" xr:uid="{00000000-0005-0000-0000-00008A080000}"/>
    <cellStyle name="Normal 2 2 8 2 2 2" xfId="1925" xr:uid="{00000000-0005-0000-0000-00008B080000}"/>
    <cellStyle name="Normal 2 2 8 2 2 3" xfId="4072" xr:uid="{00000000-0005-0000-0000-00008C080000}"/>
    <cellStyle name="Normal 2 2 8 2 3" xfId="1926" xr:uid="{00000000-0005-0000-0000-00008D080000}"/>
    <cellStyle name="Normal 2 2 8 2 3 2" xfId="4073" xr:uid="{00000000-0005-0000-0000-00008E080000}"/>
    <cellStyle name="Normal 2 2 8 2 3 3" xfId="4074" xr:uid="{00000000-0005-0000-0000-00008F080000}"/>
    <cellStyle name="Normal 2 2 8 2 4" xfId="1924" xr:uid="{00000000-0005-0000-0000-000090080000}"/>
    <cellStyle name="Normal 2 2 8 2 5" xfId="4075" xr:uid="{00000000-0005-0000-0000-000091080000}"/>
    <cellStyle name="Normal 2 2 8 3" xfId="341" xr:uid="{00000000-0005-0000-0000-000092080000}"/>
    <cellStyle name="Normal 2 2 8 3 2" xfId="1928" xr:uid="{00000000-0005-0000-0000-000093080000}"/>
    <cellStyle name="Normal 2 2 8 3 2 2" xfId="4076" xr:uid="{00000000-0005-0000-0000-000094080000}"/>
    <cellStyle name="Normal 2 2 8 3 2 3" xfId="4077" xr:uid="{00000000-0005-0000-0000-000095080000}"/>
    <cellStyle name="Normal 2 2 8 3 3" xfId="1927" xr:uid="{00000000-0005-0000-0000-000096080000}"/>
    <cellStyle name="Normal 2 2 8 3 4" xfId="4078" xr:uid="{00000000-0005-0000-0000-000097080000}"/>
    <cellStyle name="Normal 2 2 8 4" xfId="812" xr:uid="{00000000-0005-0000-0000-000098080000}"/>
    <cellStyle name="Normal 2 2 8 4 2" xfId="1929" xr:uid="{00000000-0005-0000-0000-000099080000}"/>
    <cellStyle name="Normal 2 2 8 4 3" xfId="4079" xr:uid="{00000000-0005-0000-0000-00009A080000}"/>
    <cellStyle name="Normal 2 2 8 5" xfId="1930" xr:uid="{00000000-0005-0000-0000-00009B080000}"/>
    <cellStyle name="Normal 2 2 8 5 2" xfId="4080" xr:uid="{00000000-0005-0000-0000-00009C080000}"/>
    <cellStyle name="Normal 2 2 8 5 3" xfId="4081" xr:uid="{00000000-0005-0000-0000-00009D080000}"/>
    <cellStyle name="Normal 2 2 8 6" xfId="1923" xr:uid="{00000000-0005-0000-0000-00009E080000}"/>
    <cellStyle name="Normal 2 2 8 7" xfId="4082" xr:uid="{00000000-0005-0000-0000-00009F080000}"/>
    <cellStyle name="Normal 2 2 9" xfId="508" xr:uid="{00000000-0005-0000-0000-0000A0080000}"/>
    <cellStyle name="Normal 2 2 9 2" xfId="978" xr:uid="{00000000-0005-0000-0000-0000A1080000}"/>
    <cellStyle name="Normal 2 2 9 2 2" xfId="1932" xr:uid="{00000000-0005-0000-0000-0000A2080000}"/>
    <cellStyle name="Normal 2 2 9 2 3" xfId="4083" xr:uid="{00000000-0005-0000-0000-0000A3080000}"/>
    <cellStyle name="Normal 2 2 9 3" xfId="1933" xr:uid="{00000000-0005-0000-0000-0000A4080000}"/>
    <cellStyle name="Normal 2 2 9 3 2" xfId="4084" xr:uid="{00000000-0005-0000-0000-0000A5080000}"/>
    <cellStyle name="Normal 2 2 9 3 3" xfId="4085" xr:uid="{00000000-0005-0000-0000-0000A6080000}"/>
    <cellStyle name="Normal 2 2 9 4" xfId="1931" xr:uid="{00000000-0005-0000-0000-0000A7080000}"/>
    <cellStyle name="Normal 2 2 9 5" xfId="4086" xr:uid="{00000000-0005-0000-0000-0000A8080000}"/>
    <cellStyle name="Normal 2 3" xfId="19" xr:uid="{00000000-0005-0000-0000-0000A9080000}"/>
    <cellStyle name="Normal 2 3 10" xfId="747" xr:uid="{00000000-0005-0000-0000-0000AA080000}"/>
    <cellStyle name="Normal 2 3 10 2" xfId="1935" xr:uid="{00000000-0005-0000-0000-0000AB080000}"/>
    <cellStyle name="Normal 2 3 10 3" xfId="4087" xr:uid="{00000000-0005-0000-0000-0000AC080000}"/>
    <cellStyle name="Normal 2 3 11" xfId="1936" xr:uid="{00000000-0005-0000-0000-0000AD080000}"/>
    <cellStyle name="Normal 2 3 11 2" xfId="4088" xr:uid="{00000000-0005-0000-0000-0000AE080000}"/>
    <cellStyle name="Normal 2 3 11 3" xfId="4089" xr:uid="{00000000-0005-0000-0000-0000AF080000}"/>
    <cellStyle name="Normal 2 3 12" xfId="1934" xr:uid="{00000000-0005-0000-0000-0000B0080000}"/>
    <cellStyle name="Normal 2 3 13" xfId="4090" xr:uid="{00000000-0005-0000-0000-0000B1080000}"/>
    <cellStyle name="Normal 2 3 2" xfId="20" xr:uid="{00000000-0005-0000-0000-0000B2080000}"/>
    <cellStyle name="Normal 2 3 2 10" xfId="1938" xr:uid="{00000000-0005-0000-0000-0000B3080000}"/>
    <cellStyle name="Normal 2 3 2 10 2" xfId="4091" xr:uid="{00000000-0005-0000-0000-0000B4080000}"/>
    <cellStyle name="Normal 2 3 2 10 3" xfId="4092" xr:uid="{00000000-0005-0000-0000-0000B5080000}"/>
    <cellStyle name="Normal 2 3 2 11" xfId="1937" xr:uid="{00000000-0005-0000-0000-0000B6080000}"/>
    <cellStyle name="Normal 2 3 2 12" xfId="4093" xr:uid="{00000000-0005-0000-0000-0000B7080000}"/>
    <cellStyle name="Normal 2 3 2 2" xfId="41" xr:uid="{00000000-0005-0000-0000-0000B8080000}"/>
    <cellStyle name="Normal 2 3 2 2 10" xfId="1939" xr:uid="{00000000-0005-0000-0000-0000B9080000}"/>
    <cellStyle name="Normal 2 3 2 2 11" xfId="4094" xr:uid="{00000000-0005-0000-0000-0000BA080000}"/>
    <cellStyle name="Normal 2 3 2 2 2" xfId="69" xr:uid="{00000000-0005-0000-0000-0000BB080000}"/>
    <cellStyle name="Normal 2 3 2 2 2 10" xfId="4095" xr:uid="{00000000-0005-0000-0000-0000BC080000}"/>
    <cellStyle name="Normal 2 3 2 2 2 2" xfId="203" xr:uid="{00000000-0005-0000-0000-0000BD080000}"/>
    <cellStyle name="Normal 2 3 2 2 2 2 2" xfId="678" xr:uid="{00000000-0005-0000-0000-0000BE080000}"/>
    <cellStyle name="Normal 2 3 2 2 2 2 2 2" xfId="1148" xr:uid="{00000000-0005-0000-0000-0000BF080000}"/>
    <cellStyle name="Normal 2 3 2 2 2 2 2 2 2" xfId="1943" xr:uid="{00000000-0005-0000-0000-0000C0080000}"/>
    <cellStyle name="Normal 2 3 2 2 2 2 2 2 3" xfId="4096" xr:uid="{00000000-0005-0000-0000-0000C1080000}"/>
    <cellStyle name="Normal 2 3 2 2 2 2 2 3" xfId="1944" xr:uid="{00000000-0005-0000-0000-0000C2080000}"/>
    <cellStyle name="Normal 2 3 2 2 2 2 2 3 2" xfId="4097" xr:uid="{00000000-0005-0000-0000-0000C3080000}"/>
    <cellStyle name="Normal 2 3 2 2 2 2 2 3 3" xfId="4098" xr:uid="{00000000-0005-0000-0000-0000C4080000}"/>
    <cellStyle name="Normal 2 3 2 2 2 2 2 4" xfId="1942" xr:uid="{00000000-0005-0000-0000-0000C5080000}"/>
    <cellStyle name="Normal 2 3 2 2 2 2 2 5" xfId="4099" xr:uid="{00000000-0005-0000-0000-0000C6080000}"/>
    <cellStyle name="Normal 2 3 2 2 2 2 3" xfId="442" xr:uid="{00000000-0005-0000-0000-0000C7080000}"/>
    <cellStyle name="Normal 2 3 2 2 2 2 3 2" xfId="1946" xr:uid="{00000000-0005-0000-0000-0000C8080000}"/>
    <cellStyle name="Normal 2 3 2 2 2 2 3 2 2" xfId="4100" xr:uid="{00000000-0005-0000-0000-0000C9080000}"/>
    <cellStyle name="Normal 2 3 2 2 2 2 3 2 3" xfId="4101" xr:uid="{00000000-0005-0000-0000-0000CA080000}"/>
    <cellStyle name="Normal 2 3 2 2 2 2 3 3" xfId="1945" xr:uid="{00000000-0005-0000-0000-0000CB080000}"/>
    <cellStyle name="Normal 2 3 2 2 2 2 3 4" xfId="4102" xr:uid="{00000000-0005-0000-0000-0000CC080000}"/>
    <cellStyle name="Normal 2 3 2 2 2 2 4" xfId="913" xr:uid="{00000000-0005-0000-0000-0000CD080000}"/>
    <cellStyle name="Normal 2 3 2 2 2 2 4 2" xfId="1947" xr:uid="{00000000-0005-0000-0000-0000CE080000}"/>
    <cellStyle name="Normal 2 3 2 2 2 2 4 3" xfId="4103" xr:uid="{00000000-0005-0000-0000-0000CF080000}"/>
    <cellStyle name="Normal 2 3 2 2 2 2 5" xfId="1948" xr:uid="{00000000-0005-0000-0000-0000D0080000}"/>
    <cellStyle name="Normal 2 3 2 2 2 2 5 2" xfId="4104" xr:uid="{00000000-0005-0000-0000-0000D1080000}"/>
    <cellStyle name="Normal 2 3 2 2 2 2 5 3" xfId="4105" xr:uid="{00000000-0005-0000-0000-0000D2080000}"/>
    <cellStyle name="Normal 2 3 2 2 2 2 6" xfId="1941" xr:uid="{00000000-0005-0000-0000-0000D3080000}"/>
    <cellStyle name="Normal 2 3 2 2 2 2 7" xfId="4106" xr:uid="{00000000-0005-0000-0000-0000D4080000}"/>
    <cellStyle name="Normal 2 3 2 2 2 3" xfId="204" xr:uid="{00000000-0005-0000-0000-0000D5080000}"/>
    <cellStyle name="Normal 2 3 2 2 2 3 2" xfId="679" xr:uid="{00000000-0005-0000-0000-0000D6080000}"/>
    <cellStyle name="Normal 2 3 2 2 2 3 2 2" xfId="1149" xr:uid="{00000000-0005-0000-0000-0000D7080000}"/>
    <cellStyle name="Normal 2 3 2 2 2 3 2 2 2" xfId="1951" xr:uid="{00000000-0005-0000-0000-0000D8080000}"/>
    <cellStyle name="Normal 2 3 2 2 2 3 2 2 3" xfId="4107" xr:uid="{00000000-0005-0000-0000-0000D9080000}"/>
    <cellStyle name="Normal 2 3 2 2 2 3 2 3" xfId="1952" xr:uid="{00000000-0005-0000-0000-0000DA080000}"/>
    <cellStyle name="Normal 2 3 2 2 2 3 2 3 2" xfId="4108" xr:uid="{00000000-0005-0000-0000-0000DB080000}"/>
    <cellStyle name="Normal 2 3 2 2 2 3 2 3 3" xfId="4109" xr:uid="{00000000-0005-0000-0000-0000DC080000}"/>
    <cellStyle name="Normal 2 3 2 2 2 3 2 4" xfId="1950" xr:uid="{00000000-0005-0000-0000-0000DD080000}"/>
    <cellStyle name="Normal 2 3 2 2 2 3 2 5" xfId="4110" xr:uid="{00000000-0005-0000-0000-0000DE080000}"/>
    <cellStyle name="Normal 2 3 2 2 2 3 3" xfId="443" xr:uid="{00000000-0005-0000-0000-0000DF080000}"/>
    <cellStyle name="Normal 2 3 2 2 2 3 3 2" xfId="1954" xr:uid="{00000000-0005-0000-0000-0000E0080000}"/>
    <cellStyle name="Normal 2 3 2 2 2 3 3 2 2" xfId="4111" xr:uid="{00000000-0005-0000-0000-0000E1080000}"/>
    <cellStyle name="Normal 2 3 2 2 2 3 3 2 3" xfId="4112" xr:uid="{00000000-0005-0000-0000-0000E2080000}"/>
    <cellStyle name="Normal 2 3 2 2 2 3 3 3" xfId="1953" xr:uid="{00000000-0005-0000-0000-0000E3080000}"/>
    <cellStyle name="Normal 2 3 2 2 2 3 3 4" xfId="4113" xr:uid="{00000000-0005-0000-0000-0000E4080000}"/>
    <cellStyle name="Normal 2 3 2 2 2 3 4" xfId="914" xr:uid="{00000000-0005-0000-0000-0000E5080000}"/>
    <cellStyle name="Normal 2 3 2 2 2 3 4 2" xfId="1955" xr:uid="{00000000-0005-0000-0000-0000E6080000}"/>
    <cellStyle name="Normal 2 3 2 2 2 3 4 3" xfId="4114" xr:uid="{00000000-0005-0000-0000-0000E7080000}"/>
    <cellStyle name="Normal 2 3 2 2 2 3 5" xfId="1956" xr:uid="{00000000-0005-0000-0000-0000E8080000}"/>
    <cellStyle name="Normal 2 3 2 2 2 3 5 2" xfId="4115" xr:uid="{00000000-0005-0000-0000-0000E9080000}"/>
    <cellStyle name="Normal 2 3 2 2 2 3 5 3" xfId="4116" xr:uid="{00000000-0005-0000-0000-0000EA080000}"/>
    <cellStyle name="Normal 2 3 2 2 2 3 6" xfId="1949" xr:uid="{00000000-0005-0000-0000-0000EB080000}"/>
    <cellStyle name="Normal 2 3 2 2 2 3 7" xfId="4117" xr:uid="{00000000-0005-0000-0000-0000EC080000}"/>
    <cellStyle name="Normal 2 3 2 2 2 4" xfId="144" xr:uid="{00000000-0005-0000-0000-0000ED080000}"/>
    <cellStyle name="Normal 2 3 2 2 2 4 2" xfId="619" xr:uid="{00000000-0005-0000-0000-0000EE080000}"/>
    <cellStyle name="Normal 2 3 2 2 2 4 2 2" xfId="1089" xr:uid="{00000000-0005-0000-0000-0000EF080000}"/>
    <cellStyle name="Normal 2 3 2 2 2 4 2 2 2" xfId="1959" xr:uid="{00000000-0005-0000-0000-0000F0080000}"/>
    <cellStyle name="Normal 2 3 2 2 2 4 2 2 3" xfId="4118" xr:uid="{00000000-0005-0000-0000-0000F1080000}"/>
    <cellStyle name="Normal 2 3 2 2 2 4 2 3" xfId="1960" xr:uid="{00000000-0005-0000-0000-0000F2080000}"/>
    <cellStyle name="Normal 2 3 2 2 2 4 2 3 2" xfId="4119" xr:uid="{00000000-0005-0000-0000-0000F3080000}"/>
    <cellStyle name="Normal 2 3 2 2 2 4 2 3 3" xfId="4120" xr:uid="{00000000-0005-0000-0000-0000F4080000}"/>
    <cellStyle name="Normal 2 3 2 2 2 4 2 4" xfId="1958" xr:uid="{00000000-0005-0000-0000-0000F5080000}"/>
    <cellStyle name="Normal 2 3 2 2 2 4 2 5" xfId="4121" xr:uid="{00000000-0005-0000-0000-0000F6080000}"/>
    <cellStyle name="Normal 2 3 2 2 2 4 3" xfId="383" xr:uid="{00000000-0005-0000-0000-0000F7080000}"/>
    <cellStyle name="Normal 2 3 2 2 2 4 3 2" xfId="1962" xr:uid="{00000000-0005-0000-0000-0000F8080000}"/>
    <cellStyle name="Normal 2 3 2 2 2 4 3 2 2" xfId="4122" xr:uid="{00000000-0005-0000-0000-0000F9080000}"/>
    <cellStyle name="Normal 2 3 2 2 2 4 3 2 3" xfId="4123" xr:uid="{00000000-0005-0000-0000-0000FA080000}"/>
    <cellStyle name="Normal 2 3 2 2 2 4 3 3" xfId="1961" xr:uid="{00000000-0005-0000-0000-0000FB080000}"/>
    <cellStyle name="Normal 2 3 2 2 2 4 3 4" xfId="4124" xr:uid="{00000000-0005-0000-0000-0000FC080000}"/>
    <cellStyle name="Normal 2 3 2 2 2 4 4" xfId="854" xr:uid="{00000000-0005-0000-0000-0000FD080000}"/>
    <cellStyle name="Normal 2 3 2 2 2 4 4 2" xfId="1963" xr:uid="{00000000-0005-0000-0000-0000FE080000}"/>
    <cellStyle name="Normal 2 3 2 2 2 4 4 3" xfId="4125" xr:uid="{00000000-0005-0000-0000-0000FF080000}"/>
    <cellStyle name="Normal 2 3 2 2 2 4 5" xfId="1964" xr:uid="{00000000-0005-0000-0000-000000090000}"/>
    <cellStyle name="Normal 2 3 2 2 2 4 5 2" xfId="4126" xr:uid="{00000000-0005-0000-0000-000001090000}"/>
    <cellStyle name="Normal 2 3 2 2 2 4 5 3" xfId="4127" xr:uid="{00000000-0005-0000-0000-000002090000}"/>
    <cellStyle name="Normal 2 3 2 2 2 4 6" xfId="1957" xr:uid="{00000000-0005-0000-0000-000003090000}"/>
    <cellStyle name="Normal 2 3 2 2 2 4 7" xfId="4128" xr:uid="{00000000-0005-0000-0000-000004090000}"/>
    <cellStyle name="Normal 2 3 2 2 2 5" xfId="550" xr:uid="{00000000-0005-0000-0000-000005090000}"/>
    <cellStyle name="Normal 2 3 2 2 2 5 2" xfId="1020" xr:uid="{00000000-0005-0000-0000-000006090000}"/>
    <cellStyle name="Normal 2 3 2 2 2 5 2 2" xfId="1966" xr:uid="{00000000-0005-0000-0000-000007090000}"/>
    <cellStyle name="Normal 2 3 2 2 2 5 2 3" xfId="4129" xr:uid="{00000000-0005-0000-0000-000008090000}"/>
    <cellStyle name="Normal 2 3 2 2 2 5 3" xfId="1967" xr:uid="{00000000-0005-0000-0000-000009090000}"/>
    <cellStyle name="Normal 2 3 2 2 2 5 3 2" xfId="4130" xr:uid="{00000000-0005-0000-0000-00000A090000}"/>
    <cellStyle name="Normal 2 3 2 2 2 5 3 3" xfId="4131" xr:uid="{00000000-0005-0000-0000-00000B090000}"/>
    <cellStyle name="Normal 2 3 2 2 2 5 4" xfId="1965" xr:uid="{00000000-0005-0000-0000-00000C090000}"/>
    <cellStyle name="Normal 2 3 2 2 2 5 5" xfId="4132" xr:uid="{00000000-0005-0000-0000-00000D090000}"/>
    <cellStyle name="Normal 2 3 2 2 2 6" xfId="314" xr:uid="{00000000-0005-0000-0000-00000E090000}"/>
    <cellStyle name="Normal 2 3 2 2 2 6 2" xfId="1969" xr:uid="{00000000-0005-0000-0000-00000F090000}"/>
    <cellStyle name="Normal 2 3 2 2 2 6 2 2" xfId="4133" xr:uid="{00000000-0005-0000-0000-000010090000}"/>
    <cellStyle name="Normal 2 3 2 2 2 6 2 3" xfId="4134" xr:uid="{00000000-0005-0000-0000-000011090000}"/>
    <cellStyle name="Normal 2 3 2 2 2 6 3" xfId="1968" xr:uid="{00000000-0005-0000-0000-000012090000}"/>
    <cellStyle name="Normal 2 3 2 2 2 6 4" xfId="4135" xr:uid="{00000000-0005-0000-0000-000013090000}"/>
    <cellStyle name="Normal 2 3 2 2 2 7" xfId="785" xr:uid="{00000000-0005-0000-0000-000014090000}"/>
    <cellStyle name="Normal 2 3 2 2 2 7 2" xfId="1970" xr:uid="{00000000-0005-0000-0000-000015090000}"/>
    <cellStyle name="Normal 2 3 2 2 2 7 3" xfId="4136" xr:uid="{00000000-0005-0000-0000-000016090000}"/>
    <cellStyle name="Normal 2 3 2 2 2 8" xfId="1971" xr:uid="{00000000-0005-0000-0000-000017090000}"/>
    <cellStyle name="Normal 2 3 2 2 2 8 2" xfId="4137" xr:uid="{00000000-0005-0000-0000-000018090000}"/>
    <cellStyle name="Normal 2 3 2 2 2 8 3" xfId="4138" xr:uid="{00000000-0005-0000-0000-000019090000}"/>
    <cellStyle name="Normal 2 3 2 2 2 9" xfId="1940" xr:uid="{00000000-0005-0000-0000-00001A090000}"/>
    <cellStyle name="Normal 2 3 2 2 3" xfId="205" xr:uid="{00000000-0005-0000-0000-00001B090000}"/>
    <cellStyle name="Normal 2 3 2 2 3 2" xfId="680" xr:uid="{00000000-0005-0000-0000-00001C090000}"/>
    <cellStyle name="Normal 2 3 2 2 3 2 2" xfId="1150" xr:uid="{00000000-0005-0000-0000-00001D090000}"/>
    <cellStyle name="Normal 2 3 2 2 3 2 2 2" xfId="1974" xr:uid="{00000000-0005-0000-0000-00001E090000}"/>
    <cellStyle name="Normal 2 3 2 2 3 2 2 3" xfId="4139" xr:uid="{00000000-0005-0000-0000-00001F090000}"/>
    <cellStyle name="Normal 2 3 2 2 3 2 3" xfId="1975" xr:uid="{00000000-0005-0000-0000-000020090000}"/>
    <cellStyle name="Normal 2 3 2 2 3 2 3 2" xfId="4140" xr:uid="{00000000-0005-0000-0000-000021090000}"/>
    <cellStyle name="Normal 2 3 2 2 3 2 3 3" xfId="4141" xr:uid="{00000000-0005-0000-0000-000022090000}"/>
    <cellStyle name="Normal 2 3 2 2 3 2 4" xfId="1973" xr:uid="{00000000-0005-0000-0000-000023090000}"/>
    <cellStyle name="Normal 2 3 2 2 3 2 5" xfId="4142" xr:uid="{00000000-0005-0000-0000-000024090000}"/>
    <cellStyle name="Normal 2 3 2 2 3 3" xfId="444" xr:uid="{00000000-0005-0000-0000-000025090000}"/>
    <cellStyle name="Normal 2 3 2 2 3 3 2" xfId="1977" xr:uid="{00000000-0005-0000-0000-000026090000}"/>
    <cellStyle name="Normal 2 3 2 2 3 3 2 2" xfId="4143" xr:uid="{00000000-0005-0000-0000-000027090000}"/>
    <cellStyle name="Normal 2 3 2 2 3 3 2 3" xfId="4144" xr:uid="{00000000-0005-0000-0000-000028090000}"/>
    <cellStyle name="Normal 2 3 2 2 3 3 3" xfId="1976" xr:uid="{00000000-0005-0000-0000-000029090000}"/>
    <cellStyle name="Normal 2 3 2 2 3 3 4" xfId="4145" xr:uid="{00000000-0005-0000-0000-00002A090000}"/>
    <cellStyle name="Normal 2 3 2 2 3 4" xfId="915" xr:uid="{00000000-0005-0000-0000-00002B090000}"/>
    <cellStyle name="Normal 2 3 2 2 3 4 2" xfId="1978" xr:uid="{00000000-0005-0000-0000-00002C090000}"/>
    <cellStyle name="Normal 2 3 2 2 3 4 3" xfId="4146" xr:uid="{00000000-0005-0000-0000-00002D090000}"/>
    <cellStyle name="Normal 2 3 2 2 3 5" xfId="1979" xr:uid="{00000000-0005-0000-0000-00002E090000}"/>
    <cellStyle name="Normal 2 3 2 2 3 5 2" xfId="4147" xr:uid="{00000000-0005-0000-0000-00002F090000}"/>
    <cellStyle name="Normal 2 3 2 2 3 5 3" xfId="4148" xr:uid="{00000000-0005-0000-0000-000030090000}"/>
    <cellStyle name="Normal 2 3 2 2 3 6" xfId="1972" xr:uid="{00000000-0005-0000-0000-000031090000}"/>
    <cellStyle name="Normal 2 3 2 2 3 7" xfId="4149" xr:uid="{00000000-0005-0000-0000-000032090000}"/>
    <cellStyle name="Normal 2 3 2 2 4" xfId="206" xr:uid="{00000000-0005-0000-0000-000033090000}"/>
    <cellStyle name="Normal 2 3 2 2 4 2" xfId="681" xr:uid="{00000000-0005-0000-0000-000034090000}"/>
    <cellStyle name="Normal 2 3 2 2 4 2 2" xfId="1151" xr:uid="{00000000-0005-0000-0000-000035090000}"/>
    <cellStyle name="Normal 2 3 2 2 4 2 2 2" xfId="1982" xr:uid="{00000000-0005-0000-0000-000036090000}"/>
    <cellStyle name="Normal 2 3 2 2 4 2 2 3" xfId="4150" xr:uid="{00000000-0005-0000-0000-000037090000}"/>
    <cellStyle name="Normal 2 3 2 2 4 2 3" xfId="1983" xr:uid="{00000000-0005-0000-0000-000038090000}"/>
    <cellStyle name="Normal 2 3 2 2 4 2 3 2" xfId="4151" xr:uid="{00000000-0005-0000-0000-000039090000}"/>
    <cellStyle name="Normal 2 3 2 2 4 2 3 3" xfId="4152" xr:uid="{00000000-0005-0000-0000-00003A090000}"/>
    <cellStyle name="Normal 2 3 2 2 4 2 4" xfId="1981" xr:uid="{00000000-0005-0000-0000-00003B090000}"/>
    <cellStyle name="Normal 2 3 2 2 4 2 5" xfId="4153" xr:uid="{00000000-0005-0000-0000-00003C090000}"/>
    <cellStyle name="Normal 2 3 2 2 4 3" xfId="445" xr:uid="{00000000-0005-0000-0000-00003D090000}"/>
    <cellStyle name="Normal 2 3 2 2 4 3 2" xfId="1985" xr:uid="{00000000-0005-0000-0000-00003E090000}"/>
    <cellStyle name="Normal 2 3 2 2 4 3 2 2" xfId="4154" xr:uid="{00000000-0005-0000-0000-00003F090000}"/>
    <cellStyle name="Normal 2 3 2 2 4 3 2 3" xfId="4155" xr:uid="{00000000-0005-0000-0000-000040090000}"/>
    <cellStyle name="Normal 2 3 2 2 4 3 3" xfId="1984" xr:uid="{00000000-0005-0000-0000-000041090000}"/>
    <cellStyle name="Normal 2 3 2 2 4 3 4" xfId="4156" xr:uid="{00000000-0005-0000-0000-000042090000}"/>
    <cellStyle name="Normal 2 3 2 2 4 4" xfId="916" xr:uid="{00000000-0005-0000-0000-000043090000}"/>
    <cellStyle name="Normal 2 3 2 2 4 4 2" xfId="1986" xr:uid="{00000000-0005-0000-0000-000044090000}"/>
    <cellStyle name="Normal 2 3 2 2 4 4 3" xfId="4157" xr:uid="{00000000-0005-0000-0000-000045090000}"/>
    <cellStyle name="Normal 2 3 2 2 4 5" xfId="1987" xr:uid="{00000000-0005-0000-0000-000046090000}"/>
    <cellStyle name="Normal 2 3 2 2 4 5 2" xfId="4158" xr:uid="{00000000-0005-0000-0000-000047090000}"/>
    <cellStyle name="Normal 2 3 2 2 4 5 3" xfId="4159" xr:uid="{00000000-0005-0000-0000-000048090000}"/>
    <cellStyle name="Normal 2 3 2 2 4 6" xfId="1980" xr:uid="{00000000-0005-0000-0000-000049090000}"/>
    <cellStyle name="Normal 2 3 2 2 4 7" xfId="4160" xr:uid="{00000000-0005-0000-0000-00004A090000}"/>
    <cellStyle name="Normal 2 3 2 2 5" xfId="119" xr:uid="{00000000-0005-0000-0000-00004B090000}"/>
    <cellStyle name="Normal 2 3 2 2 5 2" xfId="594" xr:uid="{00000000-0005-0000-0000-00004C090000}"/>
    <cellStyle name="Normal 2 3 2 2 5 2 2" xfId="1064" xr:uid="{00000000-0005-0000-0000-00004D090000}"/>
    <cellStyle name="Normal 2 3 2 2 5 2 2 2" xfId="1990" xr:uid="{00000000-0005-0000-0000-00004E090000}"/>
    <cellStyle name="Normal 2 3 2 2 5 2 2 3" xfId="4161" xr:uid="{00000000-0005-0000-0000-00004F090000}"/>
    <cellStyle name="Normal 2 3 2 2 5 2 3" xfId="1991" xr:uid="{00000000-0005-0000-0000-000050090000}"/>
    <cellStyle name="Normal 2 3 2 2 5 2 3 2" xfId="4162" xr:uid="{00000000-0005-0000-0000-000051090000}"/>
    <cellStyle name="Normal 2 3 2 2 5 2 3 3" xfId="4163" xr:uid="{00000000-0005-0000-0000-000052090000}"/>
    <cellStyle name="Normal 2 3 2 2 5 2 4" xfId="1989" xr:uid="{00000000-0005-0000-0000-000053090000}"/>
    <cellStyle name="Normal 2 3 2 2 5 2 5" xfId="4164" xr:uid="{00000000-0005-0000-0000-000054090000}"/>
    <cellStyle name="Normal 2 3 2 2 5 3" xfId="358" xr:uid="{00000000-0005-0000-0000-000055090000}"/>
    <cellStyle name="Normal 2 3 2 2 5 3 2" xfId="1993" xr:uid="{00000000-0005-0000-0000-000056090000}"/>
    <cellStyle name="Normal 2 3 2 2 5 3 2 2" xfId="4165" xr:uid="{00000000-0005-0000-0000-000057090000}"/>
    <cellStyle name="Normal 2 3 2 2 5 3 2 3" xfId="4166" xr:uid="{00000000-0005-0000-0000-000058090000}"/>
    <cellStyle name="Normal 2 3 2 2 5 3 3" xfId="1992" xr:uid="{00000000-0005-0000-0000-000059090000}"/>
    <cellStyle name="Normal 2 3 2 2 5 3 4" xfId="4167" xr:uid="{00000000-0005-0000-0000-00005A090000}"/>
    <cellStyle name="Normal 2 3 2 2 5 4" xfId="829" xr:uid="{00000000-0005-0000-0000-00005B090000}"/>
    <cellStyle name="Normal 2 3 2 2 5 4 2" xfId="1994" xr:uid="{00000000-0005-0000-0000-00005C090000}"/>
    <cellStyle name="Normal 2 3 2 2 5 4 3" xfId="4168" xr:uid="{00000000-0005-0000-0000-00005D090000}"/>
    <cellStyle name="Normal 2 3 2 2 5 5" xfId="1995" xr:uid="{00000000-0005-0000-0000-00005E090000}"/>
    <cellStyle name="Normal 2 3 2 2 5 5 2" xfId="4169" xr:uid="{00000000-0005-0000-0000-00005F090000}"/>
    <cellStyle name="Normal 2 3 2 2 5 5 3" xfId="4170" xr:uid="{00000000-0005-0000-0000-000060090000}"/>
    <cellStyle name="Normal 2 3 2 2 5 6" xfId="1988" xr:uid="{00000000-0005-0000-0000-000061090000}"/>
    <cellStyle name="Normal 2 3 2 2 5 7" xfId="4171" xr:uid="{00000000-0005-0000-0000-000062090000}"/>
    <cellStyle name="Normal 2 3 2 2 6" xfId="525" xr:uid="{00000000-0005-0000-0000-000063090000}"/>
    <cellStyle name="Normal 2 3 2 2 6 2" xfId="995" xr:uid="{00000000-0005-0000-0000-000064090000}"/>
    <cellStyle name="Normal 2 3 2 2 6 2 2" xfId="1997" xr:uid="{00000000-0005-0000-0000-000065090000}"/>
    <cellStyle name="Normal 2 3 2 2 6 2 3" xfId="4172" xr:uid="{00000000-0005-0000-0000-000066090000}"/>
    <cellStyle name="Normal 2 3 2 2 6 3" xfId="1998" xr:uid="{00000000-0005-0000-0000-000067090000}"/>
    <cellStyle name="Normal 2 3 2 2 6 3 2" xfId="4173" xr:uid="{00000000-0005-0000-0000-000068090000}"/>
    <cellStyle name="Normal 2 3 2 2 6 3 3" xfId="4174" xr:uid="{00000000-0005-0000-0000-000069090000}"/>
    <cellStyle name="Normal 2 3 2 2 6 4" xfId="1996" xr:uid="{00000000-0005-0000-0000-00006A090000}"/>
    <cellStyle name="Normal 2 3 2 2 6 5" xfId="4175" xr:uid="{00000000-0005-0000-0000-00006B090000}"/>
    <cellStyle name="Normal 2 3 2 2 7" xfId="289" xr:uid="{00000000-0005-0000-0000-00006C090000}"/>
    <cellStyle name="Normal 2 3 2 2 7 2" xfId="2000" xr:uid="{00000000-0005-0000-0000-00006D090000}"/>
    <cellStyle name="Normal 2 3 2 2 7 2 2" xfId="4176" xr:uid="{00000000-0005-0000-0000-00006E090000}"/>
    <cellStyle name="Normal 2 3 2 2 7 2 3" xfId="4177" xr:uid="{00000000-0005-0000-0000-00006F090000}"/>
    <cellStyle name="Normal 2 3 2 2 7 3" xfId="1999" xr:uid="{00000000-0005-0000-0000-000070090000}"/>
    <cellStyle name="Normal 2 3 2 2 7 4" xfId="4178" xr:uid="{00000000-0005-0000-0000-000071090000}"/>
    <cellStyle name="Normal 2 3 2 2 8" xfId="760" xr:uid="{00000000-0005-0000-0000-000072090000}"/>
    <cellStyle name="Normal 2 3 2 2 8 2" xfId="2001" xr:uid="{00000000-0005-0000-0000-000073090000}"/>
    <cellStyle name="Normal 2 3 2 2 8 3" xfId="4179" xr:uid="{00000000-0005-0000-0000-000074090000}"/>
    <cellStyle name="Normal 2 3 2 2 9" xfId="2002" xr:uid="{00000000-0005-0000-0000-000075090000}"/>
    <cellStyle name="Normal 2 3 2 2 9 2" xfId="4180" xr:uid="{00000000-0005-0000-0000-000076090000}"/>
    <cellStyle name="Normal 2 3 2 2 9 3" xfId="4181" xr:uid="{00000000-0005-0000-0000-000077090000}"/>
    <cellStyle name="Normal 2 3 2 3" xfId="59" xr:uid="{00000000-0005-0000-0000-000078090000}"/>
    <cellStyle name="Normal 2 3 2 3 10" xfId="4182" xr:uid="{00000000-0005-0000-0000-000079090000}"/>
    <cellStyle name="Normal 2 3 2 3 2" xfId="207" xr:uid="{00000000-0005-0000-0000-00007A090000}"/>
    <cellStyle name="Normal 2 3 2 3 2 2" xfId="682" xr:uid="{00000000-0005-0000-0000-00007B090000}"/>
    <cellStyle name="Normal 2 3 2 3 2 2 2" xfId="1152" xr:uid="{00000000-0005-0000-0000-00007C090000}"/>
    <cellStyle name="Normal 2 3 2 3 2 2 2 2" xfId="2006" xr:uid="{00000000-0005-0000-0000-00007D090000}"/>
    <cellStyle name="Normal 2 3 2 3 2 2 2 3" xfId="4183" xr:uid="{00000000-0005-0000-0000-00007E090000}"/>
    <cellStyle name="Normal 2 3 2 3 2 2 3" xfId="2007" xr:uid="{00000000-0005-0000-0000-00007F090000}"/>
    <cellStyle name="Normal 2 3 2 3 2 2 3 2" xfId="4184" xr:uid="{00000000-0005-0000-0000-000080090000}"/>
    <cellStyle name="Normal 2 3 2 3 2 2 3 3" xfId="4185" xr:uid="{00000000-0005-0000-0000-000081090000}"/>
    <cellStyle name="Normal 2 3 2 3 2 2 4" xfId="2005" xr:uid="{00000000-0005-0000-0000-000082090000}"/>
    <cellStyle name="Normal 2 3 2 3 2 2 5" xfId="4186" xr:uid="{00000000-0005-0000-0000-000083090000}"/>
    <cellStyle name="Normal 2 3 2 3 2 3" xfId="446" xr:uid="{00000000-0005-0000-0000-000084090000}"/>
    <cellStyle name="Normal 2 3 2 3 2 3 2" xfId="2009" xr:uid="{00000000-0005-0000-0000-000085090000}"/>
    <cellStyle name="Normal 2 3 2 3 2 3 2 2" xfId="4187" xr:uid="{00000000-0005-0000-0000-000086090000}"/>
    <cellStyle name="Normal 2 3 2 3 2 3 2 3" xfId="4188" xr:uid="{00000000-0005-0000-0000-000087090000}"/>
    <cellStyle name="Normal 2 3 2 3 2 3 3" xfId="2008" xr:uid="{00000000-0005-0000-0000-000088090000}"/>
    <cellStyle name="Normal 2 3 2 3 2 3 4" xfId="4189" xr:uid="{00000000-0005-0000-0000-000089090000}"/>
    <cellStyle name="Normal 2 3 2 3 2 4" xfId="917" xr:uid="{00000000-0005-0000-0000-00008A090000}"/>
    <cellStyle name="Normal 2 3 2 3 2 4 2" xfId="2010" xr:uid="{00000000-0005-0000-0000-00008B090000}"/>
    <cellStyle name="Normal 2 3 2 3 2 4 3" xfId="4190" xr:uid="{00000000-0005-0000-0000-00008C090000}"/>
    <cellStyle name="Normal 2 3 2 3 2 5" xfId="2011" xr:uid="{00000000-0005-0000-0000-00008D090000}"/>
    <cellStyle name="Normal 2 3 2 3 2 5 2" xfId="4191" xr:uid="{00000000-0005-0000-0000-00008E090000}"/>
    <cellStyle name="Normal 2 3 2 3 2 5 3" xfId="4192" xr:uid="{00000000-0005-0000-0000-00008F090000}"/>
    <cellStyle name="Normal 2 3 2 3 2 6" xfId="2004" xr:uid="{00000000-0005-0000-0000-000090090000}"/>
    <cellStyle name="Normal 2 3 2 3 2 7" xfId="4193" xr:uid="{00000000-0005-0000-0000-000091090000}"/>
    <cellStyle name="Normal 2 3 2 3 3" xfId="208" xr:uid="{00000000-0005-0000-0000-000092090000}"/>
    <cellStyle name="Normal 2 3 2 3 3 2" xfId="683" xr:uid="{00000000-0005-0000-0000-000093090000}"/>
    <cellStyle name="Normal 2 3 2 3 3 2 2" xfId="1153" xr:uid="{00000000-0005-0000-0000-000094090000}"/>
    <cellStyle name="Normal 2 3 2 3 3 2 2 2" xfId="2014" xr:uid="{00000000-0005-0000-0000-000095090000}"/>
    <cellStyle name="Normal 2 3 2 3 3 2 2 3" xfId="4194" xr:uid="{00000000-0005-0000-0000-000096090000}"/>
    <cellStyle name="Normal 2 3 2 3 3 2 3" xfId="2015" xr:uid="{00000000-0005-0000-0000-000097090000}"/>
    <cellStyle name="Normal 2 3 2 3 3 2 3 2" xfId="4195" xr:uid="{00000000-0005-0000-0000-000098090000}"/>
    <cellStyle name="Normal 2 3 2 3 3 2 3 3" xfId="4196" xr:uid="{00000000-0005-0000-0000-000099090000}"/>
    <cellStyle name="Normal 2 3 2 3 3 2 4" xfId="2013" xr:uid="{00000000-0005-0000-0000-00009A090000}"/>
    <cellStyle name="Normal 2 3 2 3 3 2 5" xfId="4197" xr:uid="{00000000-0005-0000-0000-00009B090000}"/>
    <cellStyle name="Normal 2 3 2 3 3 3" xfId="447" xr:uid="{00000000-0005-0000-0000-00009C090000}"/>
    <cellStyle name="Normal 2 3 2 3 3 3 2" xfId="2017" xr:uid="{00000000-0005-0000-0000-00009D090000}"/>
    <cellStyle name="Normal 2 3 2 3 3 3 2 2" xfId="4198" xr:uid="{00000000-0005-0000-0000-00009E090000}"/>
    <cellStyle name="Normal 2 3 2 3 3 3 2 3" xfId="4199" xr:uid="{00000000-0005-0000-0000-00009F090000}"/>
    <cellStyle name="Normal 2 3 2 3 3 3 3" xfId="2016" xr:uid="{00000000-0005-0000-0000-0000A0090000}"/>
    <cellStyle name="Normal 2 3 2 3 3 3 4" xfId="4200" xr:uid="{00000000-0005-0000-0000-0000A1090000}"/>
    <cellStyle name="Normal 2 3 2 3 3 4" xfId="918" xr:uid="{00000000-0005-0000-0000-0000A2090000}"/>
    <cellStyle name="Normal 2 3 2 3 3 4 2" xfId="2018" xr:uid="{00000000-0005-0000-0000-0000A3090000}"/>
    <cellStyle name="Normal 2 3 2 3 3 4 3" xfId="4201" xr:uid="{00000000-0005-0000-0000-0000A4090000}"/>
    <cellStyle name="Normal 2 3 2 3 3 5" xfId="2019" xr:uid="{00000000-0005-0000-0000-0000A5090000}"/>
    <cellStyle name="Normal 2 3 2 3 3 5 2" xfId="4202" xr:uid="{00000000-0005-0000-0000-0000A6090000}"/>
    <cellStyle name="Normal 2 3 2 3 3 5 3" xfId="4203" xr:uid="{00000000-0005-0000-0000-0000A7090000}"/>
    <cellStyle name="Normal 2 3 2 3 3 6" xfId="2012" xr:uid="{00000000-0005-0000-0000-0000A8090000}"/>
    <cellStyle name="Normal 2 3 2 3 3 7" xfId="4204" xr:uid="{00000000-0005-0000-0000-0000A9090000}"/>
    <cellStyle name="Normal 2 3 2 3 4" xfId="134" xr:uid="{00000000-0005-0000-0000-0000AA090000}"/>
    <cellStyle name="Normal 2 3 2 3 4 2" xfId="609" xr:uid="{00000000-0005-0000-0000-0000AB090000}"/>
    <cellStyle name="Normal 2 3 2 3 4 2 2" xfId="1079" xr:uid="{00000000-0005-0000-0000-0000AC090000}"/>
    <cellStyle name="Normal 2 3 2 3 4 2 2 2" xfId="2022" xr:uid="{00000000-0005-0000-0000-0000AD090000}"/>
    <cellStyle name="Normal 2 3 2 3 4 2 2 3" xfId="4205" xr:uid="{00000000-0005-0000-0000-0000AE090000}"/>
    <cellStyle name="Normal 2 3 2 3 4 2 3" xfId="2023" xr:uid="{00000000-0005-0000-0000-0000AF090000}"/>
    <cellStyle name="Normal 2 3 2 3 4 2 3 2" xfId="4206" xr:uid="{00000000-0005-0000-0000-0000B0090000}"/>
    <cellStyle name="Normal 2 3 2 3 4 2 3 3" xfId="4207" xr:uid="{00000000-0005-0000-0000-0000B1090000}"/>
    <cellStyle name="Normal 2 3 2 3 4 2 4" xfId="2021" xr:uid="{00000000-0005-0000-0000-0000B2090000}"/>
    <cellStyle name="Normal 2 3 2 3 4 2 5" xfId="4208" xr:uid="{00000000-0005-0000-0000-0000B3090000}"/>
    <cellStyle name="Normal 2 3 2 3 4 3" xfId="373" xr:uid="{00000000-0005-0000-0000-0000B4090000}"/>
    <cellStyle name="Normal 2 3 2 3 4 3 2" xfId="2025" xr:uid="{00000000-0005-0000-0000-0000B5090000}"/>
    <cellStyle name="Normal 2 3 2 3 4 3 2 2" xfId="4209" xr:uid="{00000000-0005-0000-0000-0000B6090000}"/>
    <cellStyle name="Normal 2 3 2 3 4 3 2 3" xfId="4210" xr:uid="{00000000-0005-0000-0000-0000B7090000}"/>
    <cellStyle name="Normal 2 3 2 3 4 3 3" xfId="2024" xr:uid="{00000000-0005-0000-0000-0000B8090000}"/>
    <cellStyle name="Normal 2 3 2 3 4 3 4" xfId="4211" xr:uid="{00000000-0005-0000-0000-0000B9090000}"/>
    <cellStyle name="Normal 2 3 2 3 4 4" xfId="844" xr:uid="{00000000-0005-0000-0000-0000BA090000}"/>
    <cellStyle name="Normal 2 3 2 3 4 4 2" xfId="2026" xr:uid="{00000000-0005-0000-0000-0000BB090000}"/>
    <cellStyle name="Normal 2 3 2 3 4 4 3" xfId="4212" xr:uid="{00000000-0005-0000-0000-0000BC090000}"/>
    <cellStyle name="Normal 2 3 2 3 4 5" xfId="2027" xr:uid="{00000000-0005-0000-0000-0000BD090000}"/>
    <cellStyle name="Normal 2 3 2 3 4 5 2" xfId="4213" xr:uid="{00000000-0005-0000-0000-0000BE090000}"/>
    <cellStyle name="Normal 2 3 2 3 4 5 3" xfId="4214" xr:uid="{00000000-0005-0000-0000-0000BF090000}"/>
    <cellStyle name="Normal 2 3 2 3 4 6" xfId="2020" xr:uid="{00000000-0005-0000-0000-0000C0090000}"/>
    <cellStyle name="Normal 2 3 2 3 4 7" xfId="4215" xr:uid="{00000000-0005-0000-0000-0000C1090000}"/>
    <cellStyle name="Normal 2 3 2 3 5" xfId="540" xr:uid="{00000000-0005-0000-0000-0000C2090000}"/>
    <cellStyle name="Normal 2 3 2 3 5 2" xfId="1010" xr:uid="{00000000-0005-0000-0000-0000C3090000}"/>
    <cellStyle name="Normal 2 3 2 3 5 2 2" xfId="2029" xr:uid="{00000000-0005-0000-0000-0000C4090000}"/>
    <cellStyle name="Normal 2 3 2 3 5 2 3" xfId="4216" xr:uid="{00000000-0005-0000-0000-0000C5090000}"/>
    <cellStyle name="Normal 2 3 2 3 5 3" xfId="2030" xr:uid="{00000000-0005-0000-0000-0000C6090000}"/>
    <cellStyle name="Normal 2 3 2 3 5 3 2" xfId="4217" xr:uid="{00000000-0005-0000-0000-0000C7090000}"/>
    <cellStyle name="Normal 2 3 2 3 5 3 3" xfId="4218" xr:uid="{00000000-0005-0000-0000-0000C8090000}"/>
    <cellStyle name="Normal 2 3 2 3 5 4" xfId="2028" xr:uid="{00000000-0005-0000-0000-0000C9090000}"/>
    <cellStyle name="Normal 2 3 2 3 5 5" xfId="4219" xr:uid="{00000000-0005-0000-0000-0000CA090000}"/>
    <cellStyle name="Normal 2 3 2 3 6" xfId="304" xr:uid="{00000000-0005-0000-0000-0000CB090000}"/>
    <cellStyle name="Normal 2 3 2 3 6 2" xfId="2032" xr:uid="{00000000-0005-0000-0000-0000CC090000}"/>
    <cellStyle name="Normal 2 3 2 3 6 2 2" xfId="4220" xr:uid="{00000000-0005-0000-0000-0000CD090000}"/>
    <cellStyle name="Normal 2 3 2 3 6 2 3" xfId="4221" xr:uid="{00000000-0005-0000-0000-0000CE090000}"/>
    <cellStyle name="Normal 2 3 2 3 6 3" xfId="2031" xr:uid="{00000000-0005-0000-0000-0000CF090000}"/>
    <cellStyle name="Normal 2 3 2 3 6 4" xfId="4222" xr:uid="{00000000-0005-0000-0000-0000D0090000}"/>
    <cellStyle name="Normal 2 3 2 3 7" xfId="775" xr:uid="{00000000-0005-0000-0000-0000D1090000}"/>
    <cellStyle name="Normal 2 3 2 3 7 2" xfId="2033" xr:uid="{00000000-0005-0000-0000-0000D2090000}"/>
    <cellStyle name="Normal 2 3 2 3 7 3" xfId="4223" xr:uid="{00000000-0005-0000-0000-0000D3090000}"/>
    <cellStyle name="Normal 2 3 2 3 8" xfId="2034" xr:uid="{00000000-0005-0000-0000-0000D4090000}"/>
    <cellStyle name="Normal 2 3 2 3 8 2" xfId="4224" xr:uid="{00000000-0005-0000-0000-0000D5090000}"/>
    <cellStyle name="Normal 2 3 2 3 8 3" xfId="4225" xr:uid="{00000000-0005-0000-0000-0000D6090000}"/>
    <cellStyle name="Normal 2 3 2 3 9" xfId="2003" xr:uid="{00000000-0005-0000-0000-0000D7090000}"/>
    <cellStyle name="Normal 2 3 2 4" xfId="91" xr:uid="{00000000-0005-0000-0000-0000D8090000}"/>
    <cellStyle name="Normal 2 3 2 4 2" xfId="163" xr:uid="{00000000-0005-0000-0000-0000D9090000}"/>
    <cellStyle name="Normal 2 3 2 4 2 2" xfId="638" xr:uid="{00000000-0005-0000-0000-0000DA090000}"/>
    <cellStyle name="Normal 2 3 2 4 2 2 2" xfId="1108" xr:uid="{00000000-0005-0000-0000-0000DB090000}"/>
    <cellStyle name="Normal 2 3 2 4 2 2 2 2" xfId="2038" xr:uid="{00000000-0005-0000-0000-0000DC090000}"/>
    <cellStyle name="Normal 2 3 2 4 2 2 2 3" xfId="4226" xr:uid="{00000000-0005-0000-0000-0000DD090000}"/>
    <cellStyle name="Normal 2 3 2 4 2 2 3" xfId="2039" xr:uid="{00000000-0005-0000-0000-0000DE090000}"/>
    <cellStyle name="Normal 2 3 2 4 2 2 3 2" xfId="4227" xr:uid="{00000000-0005-0000-0000-0000DF090000}"/>
    <cellStyle name="Normal 2 3 2 4 2 2 3 3" xfId="4228" xr:uid="{00000000-0005-0000-0000-0000E0090000}"/>
    <cellStyle name="Normal 2 3 2 4 2 2 4" xfId="2037" xr:uid="{00000000-0005-0000-0000-0000E1090000}"/>
    <cellStyle name="Normal 2 3 2 4 2 2 5" xfId="4229" xr:uid="{00000000-0005-0000-0000-0000E2090000}"/>
    <cellStyle name="Normal 2 3 2 4 2 3" xfId="402" xr:uid="{00000000-0005-0000-0000-0000E3090000}"/>
    <cellStyle name="Normal 2 3 2 4 2 3 2" xfId="2041" xr:uid="{00000000-0005-0000-0000-0000E4090000}"/>
    <cellStyle name="Normal 2 3 2 4 2 3 2 2" xfId="4230" xr:uid="{00000000-0005-0000-0000-0000E5090000}"/>
    <cellStyle name="Normal 2 3 2 4 2 3 2 3" xfId="4231" xr:uid="{00000000-0005-0000-0000-0000E6090000}"/>
    <cellStyle name="Normal 2 3 2 4 2 3 3" xfId="2040" xr:uid="{00000000-0005-0000-0000-0000E7090000}"/>
    <cellStyle name="Normal 2 3 2 4 2 3 4" xfId="4232" xr:uid="{00000000-0005-0000-0000-0000E8090000}"/>
    <cellStyle name="Normal 2 3 2 4 2 4" xfId="873" xr:uid="{00000000-0005-0000-0000-0000E9090000}"/>
    <cellStyle name="Normal 2 3 2 4 2 4 2" xfId="2042" xr:uid="{00000000-0005-0000-0000-0000EA090000}"/>
    <cellStyle name="Normal 2 3 2 4 2 4 3" xfId="4233" xr:uid="{00000000-0005-0000-0000-0000EB090000}"/>
    <cellStyle name="Normal 2 3 2 4 2 5" xfId="2043" xr:uid="{00000000-0005-0000-0000-0000EC090000}"/>
    <cellStyle name="Normal 2 3 2 4 2 5 2" xfId="4234" xr:uid="{00000000-0005-0000-0000-0000ED090000}"/>
    <cellStyle name="Normal 2 3 2 4 2 5 3" xfId="4235" xr:uid="{00000000-0005-0000-0000-0000EE090000}"/>
    <cellStyle name="Normal 2 3 2 4 2 6" xfId="2036" xr:uid="{00000000-0005-0000-0000-0000EF090000}"/>
    <cellStyle name="Normal 2 3 2 4 2 7" xfId="4236" xr:uid="{00000000-0005-0000-0000-0000F0090000}"/>
    <cellStyle name="Normal 2 3 2 4 3" xfId="569" xr:uid="{00000000-0005-0000-0000-0000F1090000}"/>
    <cellStyle name="Normal 2 3 2 4 3 2" xfId="1039" xr:uid="{00000000-0005-0000-0000-0000F2090000}"/>
    <cellStyle name="Normal 2 3 2 4 3 2 2" xfId="2045" xr:uid="{00000000-0005-0000-0000-0000F3090000}"/>
    <cellStyle name="Normal 2 3 2 4 3 2 3" xfId="4237" xr:uid="{00000000-0005-0000-0000-0000F4090000}"/>
    <cellStyle name="Normal 2 3 2 4 3 3" xfId="2046" xr:uid="{00000000-0005-0000-0000-0000F5090000}"/>
    <cellStyle name="Normal 2 3 2 4 3 3 2" xfId="4238" xr:uid="{00000000-0005-0000-0000-0000F6090000}"/>
    <cellStyle name="Normal 2 3 2 4 3 3 3" xfId="4239" xr:uid="{00000000-0005-0000-0000-0000F7090000}"/>
    <cellStyle name="Normal 2 3 2 4 3 4" xfId="2044" xr:uid="{00000000-0005-0000-0000-0000F8090000}"/>
    <cellStyle name="Normal 2 3 2 4 3 5" xfId="4240" xr:uid="{00000000-0005-0000-0000-0000F9090000}"/>
    <cellStyle name="Normal 2 3 2 4 4" xfId="333" xr:uid="{00000000-0005-0000-0000-0000FA090000}"/>
    <cellStyle name="Normal 2 3 2 4 4 2" xfId="2048" xr:uid="{00000000-0005-0000-0000-0000FB090000}"/>
    <cellStyle name="Normal 2 3 2 4 4 2 2" xfId="4241" xr:uid="{00000000-0005-0000-0000-0000FC090000}"/>
    <cellStyle name="Normal 2 3 2 4 4 2 3" xfId="4242" xr:uid="{00000000-0005-0000-0000-0000FD090000}"/>
    <cellStyle name="Normal 2 3 2 4 4 3" xfId="2047" xr:uid="{00000000-0005-0000-0000-0000FE090000}"/>
    <cellStyle name="Normal 2 3 2 4 4 4" xfId="4243" xr:uid="{00000000-0005-0000-0000-0000FF090000}"/>
    <cellStyle name="Normal 2 3 2 4 5" xfId="804" xr:uid="{00000000-0005-0000-0000-0000000A0000}"/>
    <cellStyle name="Normal 2 3 2 4 5 2" xfId="2049" xr:uid="{00000000-0005-0000-0000-0000010A0000}"/>
    <cellStyle name="Normal 2 3 2 4 5 3" xfId="4244" xr:uid="{00000000-0005-0000-0000-0000020A0000}"/>
    <cellStyle name="Normal 2 3 2 4 6" xfId="2050" xr:uid="{00000000-0005-0000-0000-0000030A0000}"/>
    <cellStyle name="Normal 2 3 2 4 6 2" xfId="4245" xr:uid="{00000000-0005-0000-0000-0000040A0000}"/>
    <cellStyle name="Normal 2 3 2 4 6 3" xfId="4246" xr:uid="{00000000-0005-0000-0000-0000050A0000}"/>
    <cellStyle name="Normal 2 3 2 4 7" xfId="2035" xr:uid="{00000000-0005-0000-0000-0000060A0000}"/>
    <cellStyle name="Normal 2 3 2 4 8" xfId="4247" xr:uid="{00000000-0005-0000-0000-0000070A0000}"/>
    <cellStyle name="Normal 2 3 2 5" xfId="209" xr:uid="{00000000-0005-0000-0000-0000080A0000}"/>
    <cellStyle name="Normal 2 3 2 5 2" xfId="684" xr:uid="{00000000-0005-0000-0000-0000090A0000}"/>
    <cellStyle name="Normal 2 3 2 5 2 2" xfId="1154" xr:uid="{00000000-0005-0000-0000-00000A0A0000}"/>
    <cellStyle name="Normal 2 3 2 5 2 2 2" xfId="2053" xr:uid="{00000000-0005-0000-0000-00000B0A0000}"/>
    <cellStyle name="Normal 2 3 2 5 2 2 3" xfId="4248" xr:uid="{00000000-0005-0000-0000-00000C0A0000}"/>
    <cellStyle name="Normal 2 3 2 5 2 3" xfId="2054" xr:uid="{00000000-0005-0000-0000-00000D0A0000}"/>
    <cellStyle name="Normal 2 3 2 5 2 3 2" xfId="4249" xr:uid="{00000000-0005-0000-0000-00000E0A0000}"/>
    <cellStyle name="Normal 2 3 2 5 2 3 3" xfId="4250" xr:uid="{00000000-0005-0000-0000-00000F0A0000}"/>
    <cellStyle name="Normal 2 3 2 5 2 4" xfId="2052" xr:uid="{00000000-0005-0000-0000-0000100A0000}"/>
    <cellStyle name="Normal 2 3 2 5 2 5" xfId="4251" xr:uid="{00000000-0005-0000-0000-0000110A0000}"/>
    <cellStyle name="Normal 2 3 2 5 3" xfId="448" xr:uid="{00000000-0005-0000-0000-0000120A0000}"/>
    <cellStyle name="Normal 2 3 2 5 3 2" xfId="2056" xr:uid="{00000000-0005-0000-0000-0000130A0000}"/>
    <cellStyle name="Normal 2 3 2 5 3 2 2" xfId="4252" xr:uid="{00000000-0005-0000-0000-0000140A0000}"/>
    <cellStyle name="Normal 2 3 2 5 3 2 3" xfId="4253" xr:uid="{00000000-0005-0000-0000-0000150A0000}"/>
    <cellStyle name="Normal 2 3 2 5 3 3" xfId="2055" xr:uid="{00000000-0005-0000-0000-0000160A0000}"/>
    <cellStyle name="Normal 2 3 2 5 3 4" xfId="4254" xr:uid="{00000000-0005-0000-0000-0000170A0000}"/>
    <cellStyle name="Normal 2 3 2 5 4" xfId="919" xr:uid="{00000000-0005-0000-0000-0000180A0000}"/>
    <cellStyle name="Normal 2 3 2 5 4 2" xfId="2057" xr:uid="{00000000-0005-0000-0000-0000190A0000}"/>
    <cellStyle name="Normal 2 3 2 5 4 3" xfId="4255" xr:uid="{00000000-0005-0000-0000-00001A0A0000}"/>
    <cellStyle name="Normal 2 3 2 5 5" xfId="2058" xr:uid="{00000000-0005-0000-0000-00001B0A0000}"/>
    <cellStyle name="Normal 2 3 2 5 5 2" xfId="4256" xr:uid="{00000000-0005-0000-0000-00001C0A0000}"/>
    <cellStyle name="Normal 2 3 2 5 5 3" xfId="4257" xr:uid="{00000000-0005-0000-0000-00001D0A0000}"/>
    <cellStyle name="Normal 2 3 2 5 6" xfId="2051" xr:uid="{00000000-0005-0000-0000-00001E0A0000}"/>
    <cellStyle name="Normal 2 3 2 5 7" xfId="4258" xr:uid="{00000000-0005-0000-0000-00001F0A0000}"/>
    <cellStyle name="Normal 2 3 2 6" xfId="107" xr:uid="{00000000-0005-0000-0000-0000200A0000}"/>
    <cellStyle name="Normal 2 3 2 6 2" xfId="582" xr:uid="{00000000-0005-0000-0000-0000210A0000}"/>
    <cellStyle name="Normal 2 3 2 6 2 2" xfId="1052" xr:uid="{00000000-0005-0000-0000-0000220A0000}"/>
    <cellStyle name="Normal 2 3 2 6 2 2 2" xfId="2061" xr:uid="{00000000-0005-0000-0000-0000230A0000}"/>
    <cellStyle name="Normal 2 3 2 6 2 2 3" xfId="4259" xr:uid="{00000000-0005-0000-0000-0000240A0000}"/>
    <cellStyle name="Normal 2 3 2 6 2 3" xfId="2062" xr:uid="{00000000-0005-0000-0000-0000250A0000}"/>
    <cellStyle name="Normal 2 3 2 6 2 3 2" xfId="4260" xr:uid="{00000000-0005-0000-0000-0000260A0000}"/>
    <cellStyle name="Normal 2 3 2 6 2 3 3" xfId="4261" xr:uid="{00000000-0005-0000-0000-0000270A0000}"/>
    <cellStyle name="Normal 2 3 2 6 2 4" xfId="2060" xr:uid="{00000000-0005-0000-0000-0000280A0000}"/>
    <cellStyle name="Normal 2 3 2 6 2 5" xfId="4262" xr:uid="{00000000-0005-0000-0000-0000290A0000}"/>
    <cellStyle name="Normal 2 3 2 6 3" xfId="346" xr:uid="{00000000-0005-0000-0000-00002A0A0000}"/>
    <cellStyle name="Normal 2 3 2 6 3 2" xfId="2064" xr:uid="{00000000-0005-0000-0000-00002B0A0000}"/>
    <cellStyle name="Normal 2 3 2 6 3 2 2" xfId="4263" xr:uid="{00000000-0005-0000-0000-00002C0A0000}"/>
    <cellStyle name="Normal 2 3 2 6 3 2 3" xfId="4264" xr:uid="{00000000-0005-0000-0000-00002D0A0000}"/>
    <cellStyle name="Normal 2 3 2 6 3 3" xfId="2063" xr:uid="{00000000-0005-0000-0000-00002E0A0000}"/>
    <cellStyle name="Normal 2 3 2 6 3 4" xfId="4265" xr:uid="{00000000-0005-0000-0000-00002F0A0000}"/>
    <cellStyle name="Normal 2 3 2 6 4" xfId="817" xr:uid="{00000000-0005-0000-0000-0000300A0000}"/>
    <cellStyle name="Normal 2 3 2 6 4 2" xfId="2065" xr:uid="{00000000-0005-0000-0000-0000310A0000}"/>
    <cellStyle name="Normal 2 3 2 6 4 3" xfId="4266" xr:uid="{00000000-0005-0000-0000-0000320A0000}"/>
    <cellStyle name="Normal 2 3 2 6 5" xfId="2066" xr:uid="{00000000-0005-0000-0000-0000330A0000}"/>
    <cellStyle name="Normal 2 3 2 6 5 2" xfId="4267" xr:uid="{00000000-0005-0000-0000-0000340A0000}"/>
    <cellStyle name="Normal 2 3 2 6 5 3" xfId="4268" xr:uid="{00000000-0005-0000-0000-0000350A0000}"/>
    <cellStyle name="Normal 2 3 2 6 6" xfId="2059" xr:uid="{00000000-0005-0000-0000-0000360A0000}"/>
    <cellStyle name="Normal 2 3 2 6 7" xfId="4269" xr:uid="{00000000-0005-0000-0000-0000370A0000}"/>
    <cellStyle name="Normal 2 3 2 7" xfId="513" xr:uid="{00000000-0005-0000-0000-0000380A0000}"/>
    <cellStyle name="Normal 2 3 2 7 2" xfId="983" xr:uid="{00000000-0005-0000-0000-0000390A0000}"/>
    <cellStyle name="Normal 2 3 2 7 2 2" xfId="2068" xr:uid="{00000000-0005-0000-0000-00003A0A0000}"/>
    <cellStyle name="Normal 2 3 2 7 2 3" xfId="4270" xr:uid="{00000000-0005-0000-0000-00003B0A0000}"/>
    <cellStyle name="Normal 2 3 2 7 3" xfId="2069" xr:uid="{00000000-0005-0000-0000-00003C0A0000}"/>
    <cellStyle name="Normal 2 3 2 7 3 2" xfId="4271" xr:uid="{00000000-0005-0000-0000-00003D0A0000}"/>
    <cellStyle name="Normal 2 3 2 7 3 3" xfId="4272" xr:uid="{00000000-0005-0000-0000-00003E0A0000}"/>
    <cellStyle name="Normal 2 3 2 7 4" xfId="2067" xr:uid="{00000000-0005-0000-0000-00003F0A0000}"/>
    <cellStyle name="Normal 2 3 2 7 5" xfId="4273" xr:uid="{00000000-0005-0000-0000-0000400A0000}"/>
    <cellStyle name="Normal 2 3 2 8" xfId="277" xr:uid="{00000000-0005-0000-0000-0000410A0000}"/>
    <cellStyle name="Normal 2 3 2 8 2" xfId="2071" xr:uid="{00000000-0005-0000-0000-0000420A0000}"/>
    <cellStyle name="Normal 2 3 2 8 2 2" xfId="4274" xr:uid="{00000000-0005-0000-0000-0000430A0000}"/>
    <cellStyle name="Normal 2 3 2 8 2 3" xfId="4275" xr:uid="{00000000-0005-0000-0000-0000440A0000}"/>
    <cellStyle name="Normal 2 3 2 8 3" xfId="2070" xr:uid="{00000000-0005-0000-0000-0000450A0000}"/>
    <cellStyle name="Normal 2 3 2 8 4" xfId="4276" xr:uid="{00000000-0005-0000-0000-0000460A0000}"/>
    <cellStyle name="Normal 2 3 2 9" xfId="748" xr:uid="{00000000-0005-0000-0000-0000470A0000}"/>
    <cellStyle name="Normal 2 3 2 9 2" xfId="2072" xr:uid="{00000000-0005-0000-0000-0000480A0000}"/>
    <cellStyle name="Normal 2 3 2 9 3" xfId="4277" xr:uid="{00000000-0005-0000-0000-0000490A0000}"/>
    <cellStyle name="Normal 2 3 3" xfId="40" xr:uid="{00000000-0005-0000-0000-00004A0A0000}"/>
    <cellStyle name="Normal 2 3 3 10" xfId="2073" xr:uid="{00000000-0005-0000-0000-00004B0A0000}"/>
    <cellStyle name="Normal 2 3 3 11" xfId="4278" xr:uid="{00000000-0005-0000-0000-00004C0A0000}"/>
    <cellStyle name="Normal 2 3 3 2" xfId="70" xr:uid="{00000000-0005-0000-0000-00004D0A0000}"/>
    <cellStyle name="Normal 2 3 3 2 10" xfId="4279" xr:uid="{00000000-0005-0000-0000-00004E0A0000}"/>
    <cellStyle name="Normal 2 3 3 2 2" xfId="210" xr:uid="{00000000-0005-0000-0000-00004F0A0000}"/>
    <cellStyle name="Normal 2 3 3 2 2 2" xfId="685" xr:uid="{00000000-0005-0000-0000-0000500A0000}"/>
    <cellStyle name="Normal 2 3 3 2 2 2 2" xfId="1155" xr:uid="{00000000-0005-0000-0000-0000510A0000}"/>
    <cellStyle name="Normal 2 3 3 2 2 2 2 2" xfId="2077" xr:uid="{00000000-0005-0000-0000-0000520A0000}"/>
    <cellStyle name="Normal 2 3 3 2 2 2 2 3" xfId="4280" xr:uid="{00000000-0005-0000-0000-0000530A0000}"/>
    <cellStyle name="Normal 2 3 3 2 2 2 3" xfId="2078" xr:uid="{00000000-0005-0000-0000-0000540A0000}"/>
    <cellStyle name="Normal 2 3 3 2 2 2 3 2" xfId="4281" xr:uid="{00000000-0005-0000-0000-0000550A0000}"/>
    <cellStyle name="Normal 2 3 3 2 2 2 3 3" xfId="4282" xr:uid="{00000000-0005-0000-0000-0000560A0000}"/>
    <cellStyle name="Normal 2 3 3 2 2 2 4" xfId="2076" xr:uid="{00000000-0005-0000-0000-0000570A0000}"/>
    <cellStyle name="Normal 2 3 3 2 2 2 5" xfId="4283" xr:uid="{00000000-0005-0000-0000-0000580A0000}"/>
    <cellStyle name="Normal 2 3 3 2 2 3" xfId="449" xr:uid="{00000000-0005-0000-0000-0000590A0000}"/>
    <cellStyle name="Normal 2 3 3 2 2 3 2" xfId="2080" xr:uid="{00000000-0005-0000-0000-00005A0A0000}"/>
    <cellStyle name="Normal 2 3 3 2 2 3 2 2" xfId="4284" xr:uid="{00000000-0005-0000-0000-00005B0A0000}"/>
    <cellStyle name="Normal 2 3 3 2 2 3 2 3" xfId="4285" xr:uid="{00000000-0005-0000-0000-00005C0A0000}"/>
    <cellStyle name="Normal 2 3 3 2 2 3 3" xfId="2079" xr:uid="{00000000-0005-0000-0000-00005D0A0000}"/>
    <cellStyle name="Normal 2 3 3 2 2 3 4" xfId="4286" xr:uid="{00000000-0005-0000-0000-00005E0A0000}"/>
    <cellStyle name="Normal 2 3 3 2 2 4" xfId="920" xr:uid="{00000000-0005-0000-0000-00005F0A0000}"/>
    <cellStyle name="Normal 2 3 3 2 2 4 2" xfId="2081" xr:uid="{00000000-0005-0000-0000-0000600A0000}"/>
    <cellStyle name="Normal 2 3 3 2 2 4 3" xfId="4287" xr:uid="{00000000-0005-0000-0000-0000610A0000}"/>
    <cellStyle name="Normal 2 3 3 2 2 5" xfId="2082" xr:uid="{00000000-0005-0000-0000-0000620A0000}"/>
    <cellStyle name="Normal 2 3 3 2 2 5 2" xfId="4288" xr:uid="{00000000-0005-0000-0000-0000630A0000}"/>
    <cellStyle name="Normal 2 3 3 2 2 5 3" xfId="4289" xr:uid="{00000000-0005-0000-0000-0000640A0000}"/>
    <cellStyle name="Normal 2 3 3 2 2 6" xfId="2075" xr:uid="{00000000-0005-0000-0000-0000650A0000}"/>
    <cellStyle name="Normal 2 3 3 2 2 7" xfId="4290" xr:uid="{00000000-0005-0000-0000-0000660A0000}"/>
    <cellStyle name="Normal 2 3 3 2 3" xfId="211" xr:uid="{00000000-0005-0000-0000-0000670A0000}"/>
    <cellStyle name="Normal 2 3 3 2 3 2" xfId="686" xr:uid="{00000000-0005-0000-0000-0000680A0000}"/>
    <cellStyle name="Normal 2 3 3 2 3 2 2" xfId="1156" xr:uid="{00000000-0005-0000-0000-0000690A0000}"/>
    <cellStyle name="Normal 2 3 3 2 3 2 2 2" xfId="2085" xr:uid="{00000000-0005-0000-0000-00006A0A0000}"/>
    <cellStyle name="Normal 2 3 3 2 3 2 2 3" xfId="4291" xr:uid="{00000000-0005-0000-0000-00006B0A0000}"/>
    <cellStyle name="Normal 2 3 3 2 3 2 3" xfId="2086" xr:uid="{00000000-0005-0000-0000-00006C0A0000}"/>
    <cellStyle name="Normal 2 3 3 2 3 2 3 2" xfId="4292" xr:uid="{00000000-0005-0000-0000-00006D0A0000}"/>
    <cellStyle name="Normal 2 3 3 2 3 2 3 3" xfId="4293" xr:uid="{00000000-0005-0000-0000-00006E0A0000}"/>
    <cellStyle name="Normal 2 3 3 2 3 2 4" xfId="2084" xr:uid="{00000000-0005-0000-0000-00006F0A0000}"/>
    <cellStyle name="Normal 2 3 3 2 3 2 5" xfId="4294" xr:uid="{00000000-0005-0000-0000-0000700A0000}"/>
    <cellStyle name="Normal 2 3 3 2 3 3" xfId="450" xr:uid="{00000000-0005-0000-0000-0000710A0000}"/>
    <cellStyle name="Normal 2 3 3 2 3 3 2" xfId="2088" xr:uid="{00000000-0005-0000-0000-0000720A0000}"/>
    <cellStyle name="Normal 2 3 3 2 3 3 2 2" xfId="4295" xr:uid="{00000000-0005-0000-0000-0000730A0000}"/>
    <cellStyle name="Normal 2 3 3 2 3 3 2 3" xfId="4296" xr:uid="{00000000-0005-0000-0000-0000740A0000}"/>
    <cellStyle name="Normal 2 3 3 2 3 3 3" xfId="2087" xr:uid="{00000000-0005-0000-0000-0000750A0000}"/>
    <cellStyle name="Normal 2 3 3 2 3 3 4" xfId="4297" xr:uid="{00000000-0005-0000-0000-0000760A0000}"/>
    <cellStyle name="Normal 2 3 3 2 3 4" xfId="921" xr:uid="{00000000-0005-0000-0000-0000770A0000}"/>
    <cellStyle name="Normal 2 3 3 2 3 4 2" xfId="2089" xr:uid="{00000000-0005-0000-0000-0000780A0000}"/>
    <cellStyle name="Normal 2 3 3 2 3 4 3" xfId="4298" xr:uid="{00000000-0005-0000-0000-0000790A0000}"/>
    <cellStyle name="Normal 2 3 3 2 3 5" xfId="2090" xr:uid="{00000000-0005-0000-0000-00007A0A0000}"/>
    <cellStyle name="Normal 2 3 3 2 3 5 2" xfId="4299" xr:uid="{00000000-0005-0000-0000-00007B0A0000}"/>
    <cellStyle name="Normal 2 3 3 2 3 5 3" xfId="4300" xr:uid="{00000000-0005-0000-0000-00007C0A0000}"/>
    <cellStyle name="Normal 2 3 3 2 3 6" xfId="2083" xr:uid="{00000000-0005-0000-0000-00007D0A0000}"/>
    <cellStyle name="Normal 2 3 3 2 3 7" xfId="4301" xr:uid="{00000000-0005-0000-0000-00007E0A0000}"/>
    <cellStyle name="Normal 2 3 3 2 4" xfId="145" xr:uid="{00000000-0005-0000-0000-00007F0A0000}"/>
    <cellStyle name="Normal 2 3 3 2 4 2" xfId="620" xr:uid="{00000000-0005-0000-0000-0000800A0000}"/>
    <cellStyle name="Normal 2 3 3 2 4 2 2" xfId="1090" xr:uid="{00000000-0005-0000-0000-0000810A0000}"/>
    <cellStyle name="Normal 2 3 3 2 4 2 2 2" xfId="2093" xr:uid="{00000000-0005-0000-0000-0000820A0000}"/>
    <cellStyle name="Normal 2 3 3 2 4 2 2 3" xfId="4302" xr:uid="{00000000-0005-0000-0000-0000830A0000}"/>
    <cellStyle name="Normal 2 3 3 2 4 2 3" xfId="2094" xr:uid="{00000000-0005-0000-0000-0000840A0000}"/>
    <cellStyle name="Normal 2 3 3 2 4 2 3 2" xfId="4303" xr:uid="{00000000-0005-0000-0000-0000850A0000}"/>
    <cellStyle name="Normal 2 3 3 2 4 2 3 3" xfId="4304" xr:uid="{00000000-0005-0000-0000-0000860A0000}"/>
    <cellStyle name="Normal 2 3 3 2 4 2 4" xfId="2092" xr:uid="{00000000-0005-0000-0000-0000870A0000}"/>
    <cellStyle name="Normal 2 3 3 2 4 2 5" xfId="4305" xr:uid="{00000000-0005-0000-0000-0000880A0000}"/>
    <cellStyle name="Normal 2 3 3 2 4 3" xfId="384" xr:uid="{00000000-0005-0000-0000-0000890A0000}"/>
    <cellStyle name="Normal 2 3 3 2 4 3 2" xfId="2096" xr:uid="{00000000-0005-0000-0000-00008A0A0000}"/>
    <cellStyle name="Normal 2 3 3 2 4 3 2 2" xfId="4306" xr:uid="{00000000-0005-0000-0000-00008B0A0000}"/>
    <cellStyle name="Normal 2 3 3 2 4 3 2 3" xfId="4307" xr:uid="{00000000-0005-0000-0000-00008C0A0000}"/>
    <cellStyle name="Normal 2 3 3 2 4 3 3" xfId="2095" xr:uid="{00000000-0005-0000-0000-00008D0A0000}"/>
    <cellStyle name="Normal 2 3 3 2 4 3 4" xfId="4308" xr:uid="{00000000-0005-0000-0000-00008E0A0000}"/>
    <cellStyle name="Normal 2 3 3 2 4 4" xfId="855" xr:uid="{00000000-0005-0000-0000-00008F0A0000}"/>
    <cellStyle name="Normal 2 3 3 2 4 4 2" xfId="2097" xr:uid="{00000000-0005-0000-0000-0000900A0000}"/>
    <cellStyle name="Normal 2 3 3 2 4 4 3" xfId="4309" xr:uid="{00000000-0005-0000-0000-0000910A0000}"/>
    <cellStyle name="Normal 2 3 3 2 4 5" xfId="2098" xr:uid="{00000000-0005-0000-0000-0000920A0000}"/>
    <cellStyle name="Normal 2 3 3 2 4 5 2" xfId="4310" xr:uid="{00000000-0005-0000-0000-0000930A0000}"/>
    <cellStyle name="Normal 2 3 3 2 4 5 3" xfId="4311" xr:uid="{00000000-0005-0000-0000-0000940A0000}"/>
    <cellStyle name="Normal 2 3 3 2 4 6" xfId="2091" xr:uid="{00000000-0005-0000-0000-0000950A0000}"/>
    <cellStyle name="Normal 2 3 3 2 4 7" xfId="4312" xr:uid="{00000000-0005-0000-0000-0000960A0000}"/>
    <cellStyle name="Normal 2 3 3 2 5" xfId="551" xr:uid="{00000000-0005-0000-0000-0000970A0000}"/>
    <cellStyle name="Normal 2 3 3 2 5 2" xfId="1021" xr:uid="{00000000-0005-0000-0000-0000980A0000}"/>
    <cellStyle name="Normal 2 3 3 2 5 2 2" xfId="2100" xr:uid="{00000000-0005-0000-0000-0000990A0000}"/>
    <cellStyle name="Normal 2 3 3 2 5 2 3" xfId="4313" xr:uid="{00000000-0005-0000-0000-00009A0A0000}"/>
    <cellStyle name="Normal 2 3 3 2 5 3" xfId="2101" xr:uid="{00000000-0005-0000-0000-00009B0A0000}"/>
    <cellStyle name="Normal 2 3 3 2 5 3 2" xfId="4314" xr:uid="{00000000-0005-0000-0000-00009C0A0000}"/>
    <cellStyle name="Normal 2 3 3 2 5 3 3" xfId="4315" xr:uid="{00000000-0005-0000-0000-00009D0A0000}"/>
    <cellStyle name="Normal 2 3 3 2 5 4" xfId="2099" xr:uid="{00000000-0005-0000-0000-00009E0A0000}"/>
    <cellStyle name="Normal 2 3 3 2 5 5" xfId="4316" xr:uid="{00000000-0005-0000-0000-00009F0A0000}"/>
    <cellStyle name="Normal 2 3 3 2 6" xfId="315" xr:uid="{00000000-0005-0000-0000-0000A00A0000}"/>
    <cellStyle name="Normal 2 3 3 2 6 2" xfId="2103" xr:uid="{00000000-0005-0000-0000-0000A10A0000}"/>
    <cellStyle name="Normal 2 3 3 2 6 2 2" xfId="4317" xr:uid="{00000000-0005-0000-0000-0000A20A0000}"/>
    <cellStyle name="Normal 2 3 3 2 6 2 3" xfId="4318" xr:uid="{00000000-0005-0000-0000-0000A30A0000}"/>
    <cellStyle name="Normal 2 3 3 2 6 3" xfId="2102" xr:uid="{00000000-0005-0000-0000-0000A40A0000}"/>
    <cellStyle name="Normal 2 3 3 2 6 4" xfId="4319" xr:uid="{00000000-0005-0000-0000-0000A50A0000}"/>
    <cellStyle name="Normal 2 3 3 2 7" xfId="786" xr:uid="{00000000-0005-0000-0000-0000A60A0000}"/>
    <cellStyle name="Normal 2 3 3 2 7 2" xfId="2104" xr:uid="{00000000-0005-0000-0000-0000A70A0000}"/>
    <cellStyle name="Normal 2 3 3 2 7 3" xfId="4320" xr:uid="{00000000-0005-0000-0000-0000A80A0000}"/>
    <cellStyle name="Normal 2 3 3 2 8" xfId="2105" xr:uid="{00000000-0005-0000-0000-0000A90A0000}"/>
    <cellStyle name="Normal 2 3 3 2 8 2" xfId="4321" xr:uid="{00000000-0005-0000-0000-0000AA0A0000}"/>
    <cellStyle name="Normal 2 3 3 2 8 3" xfId="4322" xr:uid="{00000000-0005-0000-0000-0000AB0A0000}"/>
    <cellStyle name="Normal 2 3 3 2 9" xfId="2074" xr:uid="{00000000-0005-0000-0000-0000AC0A0000}"/>
    <cellStyle name="Normal 2 3 3 3" xfId="212" xr:uid="{00000000-0005-0000-0000-0000AD0A0000}"/>
    <cellStyle name="Normal 2 3 3 3 2" xfId="687" xr:uid="{00000000-0005-0000-0000-0000AE0A0000}"/>
    <cellStyle name="Normal 2 3 3 3 2 2" xfId="1157" xr:uid="{00000000-0005-0000-0000-0000AF0A0000}"/>
    <cellStyle name="Normal 2 3 3 3 2 2 2" xfId="2108" xr:uid="{00000000-0005-0000-0000-0000B00A0000}"/>
    <cellStyle name="Normal 2 3 3 3 2 2 3" xfId="4323" xr:uid="{00000000-0005-0000-0000-0000B10A0000}"/>
    <cellStyle name="Normal 2 3 3 3 2 3" xfId="2109" xr:uid="{00000000-0005-0000-0000-0000B20A0000}"/>
    <cellStyle name="Normal 2 3 3 3 2 3 2" xfId="4324" xr:uid="{00000000-0005-0000-0000-0000B30A0000}"/>
    <cellStyle name="Normal 2 3 3 3 2 3 3" xfId="4325" xr:uid="{00000000-0005-0000-0000-0000B40A0000}"/>
    <cellStyle name="Normal 2 3 3 3 2 4" xfId="2107" xr:uid="{00000000-0005-0000-0000-0000B50A0000}"/>
    <cellStyle name="Normal 2 3 3 3 2 5" xfId="4326" xr:uid="{00000000-0005-0000-0000-0000B60A0000}"/>
    <cellStyle name="Normal 2 3 3 3 3" xfId="451" xr:uid="{00000000-0005-0000-0000-0000B70A0000}"/>
    <cellStyle name="Normal 2 3 3 3 3 2" xfId="2111" xr:uid="{00000000-0005-0000-0000-0000B80A0000}"/>
    <cellStyle name="Normal 2 3 3 3 3 2 2" xfId="4327" xr:uid="{00000000-0005-0000-0000-0000B90A0000}"/>
    <cellStyle name="Normal 2 3 3 3 3 2 3" xfId="4328" xr:uid="{00000000-0005-0000-0000-0000BA0A0000}"/>
    <cellStyle name="Normal 2 3 3 3 3 3" xfId="2110" xr:uid="{00000000-0005-0000-0000-0000BB0A0000}"/>
    <cellStyle name="Normal 2 3 3 3 3 4" xfId="4329" xr:uid="{00000000-0005-0000-0000-0000BC0A0000}"/>
    <cellStyle name="Normal 2 3 3 3 4" xfId="922" xr:uid="{00000000-0005-0000-0000-0000BD0A0000}"/>
    <cellStyle name="Normal 2 3 3 3 4 2" xfId="2112" xr:uid="{00000000-0005-0000-0000-0000BE0A0000}"/>
    <cellStyle name="Normal 2 3 3 3 4 3" xfId="4330" xr:uid="{00000000-0005-0000-0000-0000BF0A0000}"/>
    <cellStyle name="Normal 2 3 3 3 5" xfId="2113" xr:uid="{00000000-0005-0000-0000-0000C00A0000}"/>
    <cellStyle name="Normal 2 3 3 3 5 2" xfId="4331" xr:uid="{00000000-0005-0000-0000-0000C10A0000}"/>
    <cellStyle name="Normal 2 3 3 3 5 3" xfId="4332" xr:uid="{00000000-0005-0000-0000-0000C20A0000}"/>
    <cellStyle name="Normal 2 3 3 3 6" xfId="2106" xr:uid="{00000000-0005-0000-0000-0000C30A0000}"/>
    <cellStyle name="Normal 2 3 3 3 7" xfId="4333" xr:uid="{00000000-0005-0000-0000-0000C40A0000}"/>
    <cellStyle name="Normal 2 3 3 4" xfId="213" xr:uid="{00000000-0005-0000-0000-0000C50A0000}"/>
    <cellStyle name="Normal 2 3 3 4 2" xfId="688" xr:uid="{00000000-0005-0000-0000-0000C60A0000}"/>
    <cellStyle name="Normal 2 3 3 4 2 2" xfId="1158" xr:uid="{00000000-0005-0000-0000-0000C70A0000}"/>
    <cellStyle name="Normal 2 3 3 4 2 2 2" xfId="2116" xr:uid="{00000000-0005-0000-0000-0000C80A0000}"/>
    <cellStyle name="Normal 2 3 3 4 2 2 3" xfId="4334" xr:uid="{00000000-0005-0000-0000-0000C90A0000}"/>
    <cellStyle name="Normal 2 3 3 4 2 3" xfId="2117" xr:uid="{00000000-0005-0000-0000-0000CA0A0000}"/>
    <cellStyle name="Normal 2 3 3 4 2 3 2" xfId="4335" xr:uid="{00000000-0005-0000-0000-0000CB0A0000}"/>
    <cellStyle name="Normal 2 3 3 4 2 3 3" xfId="4336" xr:uid="{00000000-0005-0000-0000-0000CC0A0000}"/>
    <cellStyle name="Normal 2 3 3 4 2 4" xfId="2115" xr:uid="{00000000-0005-0000-0000-0000CD0A0000}"/>
    <cellStyle name="Normal 2 3 3 4 2 5" xfId="4337" xr:uid="{00000000-0005-0000-0000-0000CE0A0000}"/>
    <cellStyle name="Normal 2 3 3 4 3" xfId="452" xr:uid="{00000000-0005-0000-0000-0000CF0A0000}"/>
    <cellStyle name="Normal 2 3 3 4 3 2" xfId="2119" xr:uid="{00000000-0005-0000-0000-0000D00A0000}"/>
    <cellStyle name="Normal 2 3 3 4 3 2 2" xfId="4338" xr:uid="{00000000-0005-0000-0000-0000D10A0000}"/>
    <cellStyle name="Normal 2 3 3 4 3 2 3" xfId="4339" xr:uid="{00000000-0005-0000-0000-0000D20A0000}"/>
    <cellStyle name="Normal 2 3 3 4 3 3" xfId="2118" xr:uid="{00000000-0005-0000-0000-0000D30A0000}"/>
    <cellStyle name="Normal 2 3 3 4 3 4" xfId="4340" xr:uid="{00000000-0005-0000-0000-0000D40A0000}"/>
    <cellStyle name="Normal 2 3 3 4 4" xfId="923" xr:uid="{00000000-0005-0000-0000-0000D50A0000}"/>
    <cellStyle name="Normal 2 3 3 4 4 2" xfId="2120" xr:uid="{00000000-0005-0000-0000-0000D60A0000}"/>
    <cellStyle name="Normal 2 3 3 4 4 3" xfId="4341" xr:uid="{00000000-0005-0000-0000-0000D70A0000}"/>
    <cellStyle name="Normal 2 3 3 4 5" xfId="2121" xr:uid="{00000000-0005-0000-0000-0000D80A0000}"/>
    <cellStyle name="Normal 2 3 3 4 5 2" xfId="4342" xr:uid="{00000000-0005-0000-0000-0000D90A0000}"/>
    <cellStyle name="Normal 2 3 3 4 5 3" xfId="4343" xr:uid="{00000000-0005-0000-0000-0000DA0A0000}"/>
    <cellStyle name="Normal 2 3 3 4 6" xfId="2114" xr:uid="{00000000-0005-0000-0000-0000DB0A0000}"/>
    <cellStyle name="Normal 2 3 3 4 7" xfId="4344" xr:uid="{00000000-0005-0000-0000-0000DC0A0000}"/>
    <cellStyle name="Normal 2 3 3 5" xfId="118" xr:uid="{00000000-0005-0000-0000-0000DD0A0000}"/>
    <cellStyle name="Normal 2 3 3 5 2" xfId="593" xr:uid="{00000000-0005-0000-0000-0000DE0A0000}"/>
    <cellStyle name="Normal 2 3 3 5 2 2" xfId="1063" xr:uid="{00000000-0005-0000-0000-0000DF0A0000}"/>
    <cellStyle name="Normal 2 3 3 5 2 2 2" xfId="2124" xr:uid="{00000000-0005-0000-0000-0000E00A0000}"/>
    <cellStyle name="Normal 2 3 3 5 2 2 3" xfId="4345" xr:uid="{00000000-0005-0000-0000-0000E10A0000}"/>
    <cellStyle name="Normal 2 3 3 5 2 3" xfId="2125" xr:uid="{00000000-0005-0000-0000-0000E20A0000}"/>
    <cellStyle name="Normal 2 3 3 5 2 3 2" xfId="4346" xr:uid="{00000000-0005-0000-0000-0000E30A0000}"/>
    <cellStyle name="Normal 2 3 3 5 2 3 3" xfId="4347" xr:uid="{00000000-0005-0000-0000-0000E40A0000}"/>
    <cellStyle name="Normal 2 3 3 5 2 4" xfId="2123" xr:uid="{00000000-0005-0000-0000-0000E50A0000}"/>
    <cellStyle name="Normal 2 3 3 5 2 5" xfId="4348" xr:uid="{00000000-0005-0000-0000-0000E60A0000}"/>
    <cellStyle name="Normal 2 3 3 5 3" xfId="357" xr:uid="{00000000-0005-0000-0000-0000E70A0000}"/>
    <cellStyle name="Normal 2 3 3 5 3 2" xfId="2127" xr:uid="{00000000-0005-0000-0000-0000E80A0000}"/>
    <cellStyle name="Normal 2 3 3 5 3 2 2" xfId="4349" xr:uid="{00000000-0005-0000-0000-0000E90A0000}"/>
    <cellStyle name="Normal 2 3 3 5 3 2 3" xfId="4350" xr:uid="{00000000-0005-0000-0000-0000EA0A0000}"/>
    <cellStyle name="Normal 2 3 3 5 3 3" xfId="2126" xr:uid="{00000000-0005-0000-0000-0000EB0A0000}"/>
    <cellStyle name="Normal 2 3 3 5 3 4" xfId="4351" xr:uid="{00000000-0005-0000-0000-0000EC0A0000}"/>
    <cellStyle name="Normal 2 3 3 5 4" xfId="828" xr:uid="{00000000-0005-0000-0000-0000ED0A0000}"/>
    <cellStyle name="Normal 2 3 3 5 4 2" xfId="2128" xr:uid="{00000000-0005-0000-0000-0000EE0A0000}"/>
    <cellStyle name="Normal 2 3 3 5 4 3" xfId="4352" xr:uid="{00000000-0005-0000-0000-0000EF0A0000}"/>
    <cellStyle name="Normal 2 3 3 5 5" xfId="2129" xr:uid="{00000000-0005-0000-0000-0000F00A0000}"/>
    <cellStyle name="Normal 2 3 3 5 5 2" xfId="4353" xr:uid="{00000000-0005-0000-0000-0000F10A0000}"/>
    <cellStyle name="Normal 2 3 3 5 5 3" xfId="4354" xr:uid="{00000000-0005-0000-0000-0000F20A0000}"/>
    <cellStyle name="Normal 2 3 3 5 6" xfId="2122" xr:uid="{00000000-0005-0000-0000-0000F30A0000}"/>
    <cellStyle name="Normal 2 3 3 5 7" xfId="4355" xr:uid="{00000000-0005-0000-0000-0000F40A0000}"/>
    <cellStyle name="Normal 2 3 3 6" xfId="524" xr:uid="{00000000-0005-0000-0000-0000F50A0000}"/>
    <cellStyle name="Normal 2 3 3 6 2" xfId="994" xr:uid="{00000000-0005-0000-0000-0000F60A0000}"/>
    <cellStyle name="Normal 2 3 3 6 2 2" xfId="2131" xr:uid="{00000000-0005-0000-0000-0000F70A0000}"/>
    <cellStyle name="Normal 2 3 3 6 2 3" xfId="4356" xr:uid="{00000000-0005-0000-0000-0000F80A0000}"/>
    <cellStyle name="Normal 2 3 3 6 3" xfId="2132" xr:uid="{00000000-0005-0000-0000-0000F90A0000}"/>
    <cellStyle name="Normal 2 3 3 6 3 2" xfId="4357" xr:uid="{00000000-0005-0000-0000-0000FA0A0000}"/>
    <cellStyle name="Normal 2 3 3 6 3 3" xfId="4358" xr:uid="{00000000-0005-0000-0000-0000FB0A0000}"/>
    <cellStyle name="Normal 2 3 3 6 4" xfId="2130" xr:uid="{00000000-0005-0000-0000-0000FC0A0000}"/>
    <cellStyle name="Normal 2 3 3 6 5" xfId="4359" xr:uid="{00000000-0005-0000-0000-0000FD0A0000}"/>
    <cellStyle name="Normal 2 3 3 7" xfId="288" xr:uid="{00000000-0005-0000-0000-0000FE0A0000}"/>
    <cellStyle name="Normal 2 3 3 7 2" xfId="2134" xr:uid="{00000000-0005-0000-0000-0000FF0A0000}"/>
    <cellStyle name="Normal 2 3 3 7 2 2" xfId="4360" xr:uid="{00000000-0005-0000-0000-0000000B0000}"/>
    <cellStyle name="Normal 2 3 3 7 2 3" xfId="4361" xr:uid="{00000000-0005-0000-0000-0000010B0000}"/>
    <cellStyle name="Normal 2 3 3 7 3" xfId="2133" xr:uid="{00000000-0005-0000-0000-0000020B0000}"/>
    <cellStyle name="Normal 2 3 3 7 4" xfId="4362" xr:uid="{00000000-0005-0000-0000-0000030B0000}"/>
    <cellStyle name="Normal 2 3 3 8" xfId="759" xr:uid="{00000000-0005-0000-0000-0000040B0000}"/>
    <cellStyle name="Normal 2 3 3 8 2" xfId="2135" xr:uid="{00000000-0005-0000-0000-0000050B0000}"/>
    <cellStyle name="Normal 2 3 3 8 3" xfId="4363" xr:uid="{00000000-0005-0000-0000-0000060B0000}"/>
    <cellStyle name="Normal 2 3 3 9" xfId="2136" xr:uid="{00000000-0005-0000-0000-0000070B0000}"/>
    <cellStyle name="Normal 2 3 3 9 2" xfId="4364" xr:uid="{00000000-0005-0000-0000-0000080B0000}"/>
    <cellStyle name="Normal 2 3 3 9 3" xfId="4365" xr:uid="{00000000-0005-0000-0000-0000090B0000}"/>
    <cellStyle name="Normal 2 3 4" xfId="58" xr:uid="{00000000-0005-0000-0000-00000A0B0000}"/>
    <cellStyle name="Normal 2 3 4 10" xfId="4366" xr:uid="{00000000-0005-0000-0000-00000B0B0000}"/>
    <cellStyle name="Normal 2 3 4 2" xfId="214" xr:uid="{00000000-0005-0000-0000-00000C0B0000}"/>
    <cellStyle name="Normal 2 3 4 2 2" xfId="689" xr:uid="{00000000-0005-0000-0000-00000D0B0000}"/>
    <cellStyle name="Normal 2 3 4 2 2 2" xfId="1159" xr:uid="{00000000-0005-0000-0000-00000E0B0000}"/>
    <cellStyle name="Normal 2 3 4 2 2 2 2" xfId="2140" xr:uid="{00000000-0005-0000-0000-00000F0B0000}"/>
    <cellStyle name="Normal 2 3 4 2 2 2 3" xfId="4367" xr:uid="{00000000-0005-0000-0000-0000100B0000}"/>
    <cellStyle name="Normal 2 3 4 2 2 3" xfId="2141" xr:uid="{00000000-0005-0000-0000-0000110B0000}"/>
    <cellStyle name="Normal 2 3 4 2 2 3 2" xfId="4368" xr:uid="{00000000-0005-0000-0000-0000120B0000}"/>
    <cellStyle name="Normal 2 3 4 2 2 3 3" xfId="4369" xr:uid="{00000000-0005-0000-0000-0000130B0000}"/>
    <cellStyle name="Normal 2 3 4 2 2 4" xfId="2139" xr:uid="{00000000-0005-0000-0000-0000140B0000}"/>
    <cellStyle name="Normal 2 3 4 2 2 5" xfId="4370" xr:uid="{00000000-0005-0000-0000-0000150B0000}"/>
    <cellStyle name="Normal 2 3 4 2 3" xfId="453" xr:uid="{00000000-0005-0000-0000-0000160B0000}"/>
    <cellStyle name="Normal 2 3 4 2 3 2" xfId="2143" xr:uid="{00000000-0005-0000-0000-0000170B0000}"/>
    <cellStyle name="Normal 2 3 4 2 3 2 2" xfId="4371" xr:uid="{00000000-0005-0000-0000-0000180B0000}"/>
    <cellStyle name="Normal 2 3 4 2 3 2 3" xfId="4372" xr:uid="{00000000-0005-0000-0000-0000190B0000}"/>
    <cellStyle name="Normal 2 3 4 2 3 3" xfId="2142" xr:uid="{00000000-0005-0000-0000-00001A0B0000}"/>
    <cellStyle name="Normal 2 3 4 2 3 4" xfId="4373" xr:uid="{00000000-0005-0000-0000-00001B0B0000}"/>
    <cellStyle name="Normal 2 3 4 2 4" xfId="924" xr:uid="{00000000-0005-0000-0000-00001C0B0000}"/>
    <cellStyle name="Normal 2 3 4 2 4 2" xfId="2144" xr:uid="{00000000-0005-0000-0000-00001D0B0000}"/>
    <cellStyle name="Normal 2 3 4 2 4 3" xfId="4374" xr:uid="{00000000-0005-0000-0000-00001E0B0000}"/>
    <cellStyle name="Normal 2 3 4 2 5" xfId="2145" xr:uid="{00000000-0005-0000-0000-00001F0B0000}"/>
    <cellStyle name="Normal 2 3 4 2 5 2" xfId="4375" xr:uid="{00000000-0005-0000-0000-0000200B0000}"/>
    <cellStyle name="Normal 2 3 4 2 5 3" xfId="4376" xr:uid="{00000000-0005-0000-0000-0000210B0000}"/>
    <cellStyle name="Normal 2 3 4 2 6" xfId="2138" xr:uid="{00000000-0005-0000-0000-0000220B0000}"/>
    <cellStyle name="Normal 2 3 4 2 7" xfId="4377" xr:uid="{00000000-0005-0000-0000-0000230B0000}"/>
    <cellStyle name="Normal 2 3 4 3" xfId="215" xr:uid="{00000000-0005-0000-0000-0000240B0000}"/>
    <cellStyle name="Normal 2 3 4 3 2" xfId="690" xr:uid="{00000000-0005-0000-0000-0000250B0000}"/>
    <cellStyle name="Normal 2 3 4 3 2 2" xfId="1160" xr:uid="{00000000-0005-0000-0000-0000260B0000}"/>
    <cellStyle name="Normal 2 3 4 3 2 2 2" xfId="2148" xr:uid="{00000000-0005-0000-0000-0000270B0000}"/>
    <cellStyle name="Normal 2 3 4 3 2 2 3" xfId="4378" xr:uid="{00000000-0005-0000-0000-0000280B0000}"/>
    <cellStyle name="Normal 2 3 4 3 2 3" xfId="2149" xr:uid="{00000000-0005-0000-0000-0000290B0000}"/>
    <cellStyle name="Normal 2 3 4 3 2 3 2" xfId="4379" xr:uid="{00000000-0005-0000-0000-00002A0B0000}"/>
    <cellStyle name="Normal 2 3 4 3 2 3 3" xfId="4380" xr:uid="{00000000-0005-0000-0000-00002B0B0000}"/>
    <cellStyle name="Normal 2 3 4 3 2 4" xfId="2147" xr:uid="{00000000-0005-0000-0000-00002C0B0000}"/>
    <cellStyle name="Normal 2 3 4 3 2 5" xfId="4381" xr:uid="{00000000-0005-0000-0000-00002D0B0000}"/>
    <cellStyle name="Normal 2 3 4 3 3" xfId="454" xr:uid="{00000000-0005-0000-0000-00002E0B0000}"/>
    <cellStyle name="Normal 2 3 4 3 3 2" xfId="2151" xr:uid="{00000000-0005-0000-0000-00002F0B0000}"/>
    <cellStyle name="Normal 2 3 4 3 3 2 2" xfId="4382" xr:uid="{00000000-0005-0000-0000-0000300B0000}"/>
    <cellStyle name="Normal 2 3 4 3 3 2 3" xfId="4383" xr:uid="{00000000-0005-0000-0000-0000310B0000}"/>
    <cellStyle name="Normal 2 3 4 3 3 3" xfId="2150" xr:uid="{00000000-0005-0000-0000-0000320B0000}"/>
    <cellStyle name="Normal 2 3 4 3 3 4" xfId="4384" xr:uid="{00000000-0005-0000-0000-0000330B0000}"/>
    <cellStyle name="Normal 2 3 4 3 4" xfId="925" xr:uid="{00000000-0005-0000-0000-0000340B0000}"/>
    <cellStyle name="Normal 2 3 4 3 4 2" xfId="2152" xr:uid="{00000000-0005-0000-0000-0000350B0000}"/>
    <cellStyle name="Normal 2 3 4 3 4 3" xfId="4385" xr:uid="{00000000-0005-0000-0000-0000360B0000}"/>
    <cellStyle name="Normal 2 3 4 3 5" xfId="2153" xr:uid="{00000000-0005-0000-0000-0000370B0000}"/>
    <cellStyle name="Normal 2 3 4 3 5 2" xfId="4386" xr:uid="{00000000-0005-0000-0000-0000380B0000}"/>
    <cellStyle name="Normal 2 3 4 3 5 3" xfId="4387" xr:uid="{00000000-0005-0000-0000-0000390B0000}"/>
    <cellStyle name="Normal 2 3 4 3 6" xfId="2146" xr:uid="{00000000-0005-0000-0000-00003A0B0000}"/>
    <cellStyle name="Normal 2 3 4 3 7" xfId="4388" xr:uid="{00000000-0005-0000-0000-00003B0B0000}"/>
    <cellStyle name="Normal 2 3 4 4" xfId="133" xr:uid="{00000000-0005-0000-0000-00003C0B0000}"/>
    <cellStyle name="Normal 2 3 4 4 2" xfId="608" xr:uid="{00000000-0005-0000-0000-00003D0B0000}"/>
    <cellStyle name="Normal 2 3 4 4 2 2" xfId="1078" xr:uid="{00000000-0005-0000-0000-00003E0B0000}"/>
    <cellStyle name="Normal 2 3 4 4 2 2 2" xfId="2156" xr:uid="{00000000-0005-0000-0000-00003F0B0000}"/>
    <cellStyle name="Normal 2 3 4 4 2 2 3" xfId="4389" xr:uid="{00000000-0005-0000-0000-0000400B0000}"/>
    <cellStyle name="Normal 2 3 4 4 2 3" xfId="2157" xr:uid="{00000000-0005-0000-0000-0000410B0000}"/>
    <cellStyle name="Normal 2 3 4 4 2 3 2" xfId="4390" xr:uid="{00000000-0005-0000-0000-0000420B0000}"/>
    <cellStyle name="Normal 2 3 4 4 2 3 3" xfId="4391" xr:uid="{00000000-0005-0000-0000-0000430B0000}"/>
    <cellStyle name="Normal 2 3 4 4 2 4" xfId="2155" xr:uid="{00000000-0005-0000-0000-0000440B0000}"/>
    <cellStyle name="Normal 2 3 4 4 2 5" xfId="4392" xr:uid="{00000000-0005-0000-0000-0000450B0000}"/>
    <cellStyle name="Normal 2 3 4 4 3" xfId="372" xr:uid="{00000000-0005-0000-0000-0000460B0000}"/>
    <cellStyle name="Normal 2 3 4 4 3 2" xfId="2159" xr:uid="{00000000-0005-0000-0000-0000470B0000}"/>
    <cellStyle name="Normal 2 3 4 4 3 2 2" xfId="4393" xr:uid="{00000000-0005-0000-0000-0000480B0000}"/>
    <cellStyle name="Normal 2 3 4 4 3 2 3" xfId="4394" xr:uid="{00000000-0005-0000-0000-0000490B0000}"/>
    <cellStyle name="Normal 2 3 4 4 3 3" xfId="2158" xr:uid="{00000000-0005-0000-0000-00004A0B0000}"/>
    <cellStyle name="Normal 2 3 4 4 3 4" xfId="4395" xr:uid="{00000000-0005-0000-0000-00004B0B0000}"/>
    <cellStyle name="Normal 2 3 4 4 4" xfId="843" xr:uid="{00000000-0005-0000-0000-00004C0B0000}"/>
    <cellStyle name="Normal 2 3 4 4 4 2" xfId="2160" xr:uid="{00000000-0005-0000-0000-00004D0B0000}"/>
    <cellStyle name="Normal 2 3 4 4 4 3" xfId="4396" xr:uid="{00000000-0005-0000-0000-00004E0B0000}"/>
    <cellStyle name="Normal 2 3 4 4 5" xfId="2161" xr:uid="{00000000-0005-0000-0000-00004F0B0000}"/>
    <cellStyle name="Normal 2 3 4 4 5 2" xfId="4397" xr:uid="{00000000-0005-0000-0000-0000500B0000}"/>
    <cellStyle name="Normal 2 3 4 4 5 3" xfId="4398" xr:uid="{00000000-0005-0000-0000-0000510B0000}"/>
    <cellStyle name="Normal 2 3 4 4 6" xfId="2154" xr:uid="{00000000-0005-0000-0000-0000520B0000}"/>
    <cellStyle name="Normal 2 3 4 4 7" xfId="4399" xr:uid="{00000000-0005-0000-0000-0000530B0000}"/>
    <cellStyle name="Normal 2 3 4 5" xfId="539" xr:uid="{00000000-0005-0000-0000-0000540B0000}"/>
    <cellStyle name="Normal 2 3 4 5 2" xfId="1009" xr:uid="{00000000-0005-0000-0000-0000550B0000}"/>
    <cellStyle name="Normal 2 3 4 5 2 2" xfId="2163" xr:uid="{00000000-0005-0000-0000-0000560B0000}"/>
    <cellStyle name="Normal 2 3 4 5 2 3" xfId="4400" xr:uid="{00000000-0005-0000-0000-0000570B0000}"/>
    <cellStyle name="Normal 2 3 4 5 3" xfId="2164" xr:uid="{00000000-0005-0000-0000-0000580B0000}"/>
    <cellStyle name="Normal 2 3 4 5 3 2" xfId="4401" xr:uid="{00000000-0005-0000-0000-0000590B0000}"/>
    <cellStyle name="Normal 2 3 4 5 3 3" xfId="4402" xr:uid="{00000000-0005-0000-0000-00005A0B0000}"/>
    <cellStyle name="Normal 2 3 4 5 4" xfId="2162" xr:uid="{00000000-0005-0000-0000-00005B0B0000}"/>
    <cellStyle name="Normal 2 3 4 5 5" xfId="4403" xr:uid="{00000000-0005-0000-0000-00005C0B0000}"/>
    <cellStyle name="Normal 2 3 4 6" xfId="303" xr:uid="{00000000-0005-0000-0000-00005D0B0000}"/>
    <cellStyle name="Normal 2 3 4 6 2" xfId="2166" xr:uid="{00000000-0005-0000-0000-00005E0B0000}"/>
    <cellStyle name="Normal 2 3 4 6 2 2" xfId="4404" xr:uid="{00000000-0005-0000-0000-00005F0B0000}"/>
    <cellStyle name="Normal 2 3 4 6 2 3" xfId="4405" xr:uid="{00000000-0005-0000-0000-0000600B0000}"/>
    <cellStyle name="Normal 2 3 4 6 3" xfId="2165" xr:uid="{00000000-0005-0000-0000-0000610B0000}"/>
    <cellStyle name="Normal 2 3 4 6 4" xfId="4406" xr:uid="{00000000-0005-0000-0000-0000620B0000}"/>
    <cellStyle name="Normal 2 3 4 7" xfId="774" xr:uid="{00000000-0005-0000-0000-0000630B0000}"/>
    <cellStyle name="Normal 2 3 4 7 2" xfId="2167" xr:uid="{00000000-0005-0000-0000-0000640B0000}"/>
    <cellStyle name="Normal 2 3 4 7 3" xfId="4407" xr:uid="{00000000-0005-0000-0000-0000650B0000}"/>
    <cellStyle name="Normal 2 3 4 8" xfId="2168" xr:uid="{00000000-0005-0000-0000-0000660B0000}"/>
    <cellStyle name="Normal 2 3 4 8 2" xfId="4408" xr:uid="{00000000-0005-0000-0000-0000670B0000}"/>
    <cellStyle name="Normal 2 3 4 8 3" xfId="4409" xr:uid="{00000000-0005-0000-0000-0000680B0000}"/>
    <cellStyle name="Normal 2 3 4 9" xfId="2137" xr:uid="{00000000-0005-0000-0000-0000690B0000}"/>
    <cellStyle name="Normal 2 3 5" xfId="90" xr:uid="{00000000-0005-0000-0000-00006A0B0000}"/>
    <cellStyle name="Normal 2 3 5 2" xfId="162" xr:uid="{00000000-0005-0000-0000-00006B0B0000}"/>
    <cellStyle name="Normal 2 3 5 2 2" xfId="637" xr:uid="{00000000-0005-0000-0000-00006C0B0000}"/>
    <cellStyle name="Normal 2 3 5 2 2 2" xfId="1107" xr:uid="{00000000-0005-0000-0000-00006D0B0000}"/>
    <cellStyle name="Normal 2 3 5 2 2 2 2" xfId="2172" xr:uid="{00000000-0005-0000-0000-00006E0B0000}"/>
    <cellStyle name="Normal 2 3 5 2 2 2 3" xfId="4410" xr:uid="{00000000-0005-0000-0000-00006F0B0000}"/>
    <cellStyle name="Normal 2 3 5 2 2 3" xfId="2173" xr:uid="{00000000-0005-0000-0000-0000700B0000}"/>
    <cellStyle name="Normal 2 3 5 2 2 3 2" xfId="4411" xr:uid="{00000000-0005-0000-0000-0000710B0000}"/>
    <cellStyle name="Normal 2 3 5 2 2 3 3" xfId="4412" xr:uid="{00000000-0005-0000-0000-0000720B0000}"/>
    <cellStyle name="Normal 2 3 5 2 2 4" xfId="2171" xr:uid="{00000000-0005-0000-0000-0000730B0000}"/>
    <cellStyle name="Normal 2 3 5 2 2 5" xfId="4413" xr:uid="{00000000-0005-0000-0000-0000740B0000}"/>
    <cellStyle name="Normal 2 3 5 2 3" xfId="401" xr:uid="{00000000-0005-0000-0000-0000750B0000}"/>
    <cellStyle name="Normal 2 3 5 2 3 2" xfId="2175" xr:uid="{00000000-0005-0000-0000-0000760B0000}"/>
    <cellStyle name="Normal 2 3 5 2 3 2 2" xfId="4414" xr:uid="{00000000-0005-0000-0000-0000770B0000}"/>
    <cellStyle name="Normal 2 3 5 2 3 2 3" xfId="4415" xr:uid="{00000000-0005-0000-0000-0000780B0000}"/>
    <cellStyle name="Normal 2 3 5 2 3 3" xfId="2174" xr:uid="{00000000-0005-0000-0000-0000790B0000}"/>
    <cellStyle name="Normal 2 3 5 2 3 4" xfId="4416" xr:uid="{00000000-0005-0000-0000-00007A0B0000}"/>
    <cellStyle name="Normal 2 3 5 2 4" xfId="872" xr:uid="{00000000-0005-0000-0000-00007B0B0000}"/>
    <cellStyle name="Normal 2 3 5 2 4 2" xfId="2176" xr:uid="{00000000-0005-0000-0000-00007C0B0000}"/>
    <cellStyle name="Normal 2 3 5 2 4 3" xfId="4417" xr:uid="{00000000-0005-0000-0000-00007D0B0000}"/>
    <cellStyle name="Normal 2 3 5 2 5" xfId="2177" xr:uid="{00000000-0005-0000-0000-00007E0B0000}"/>
    <cellStyle name="Normal 2 3 5 2 5 2" xfId="4418" xr:uid="{00000000-0005-0000-0000-00007F0B0000}"/>
    <cellStyle name="Normal 2 3 5 2 5 3" xfId="4419" xr:uid="{00000000-0005-0000-0000-0000800B0000}"/>
    <cellStyle name="Normal 2 3 5 2 6" xfId="2170" xr:uid="{00000000-0005-0000-0000-0000810B0000}"/>
    <cellStyle name="Normal 2 3 5 2 7" xfId="4420" xr:uid="{00000000-0005-0000-0000-0000820B0000}"/>
    <cellStyle name="Normal 2 3 5 3" xfId="568" xr:uid="{00000000-0005-0000-0000-0000830B0000}"/>
    <cellStyle name="Normal 2 3 5 3 2" xfId="1038" xr:uid="{00000000-0005-0000-0000-0000840B0000}"/>
    <cellStyle name="Normal 2 3 5 3 2 2" xfId="2179" xr:uid="{00000000-0005-0000-0000-0000850B0000}"/>
    <cellStyle name="Normal 2 3 5 3 2 3" xfId="4421" xr:uid="{00000000-0005-0000-0000-0000860B0000}"/>
    <cellStyle name="Normal 2 3 5 3 3" xfId="2180" xr:uid="{00000000-0005-0000-0000-0000870B0000}"/>
    <cellStyle name="Normal 2 3 5 3 3 2" xfId="4422" xr:uid="{00000000-0005-0000-0000-0000880B0000}"/>
    <cellStyle name="Normal 2 3 5 3 3 3" xfId="4423" xr:uid="{00000000-0005-0000-0000-0000890B0000}"/>
    <cellStyle name="Normal 2 3 5 3 4" xfId="2178" xr:uid="{00000000-0005-0000-0000-00008A0B0000}"/>
    <cellStyle name="Normal 2 3 5 3 5" xfId="4424" xr:uid="{00000000-0005-0000-0000-00008B0B0000}"/>
    <cellStyle name="Normal 2 3 5 4" xfId="332" xr:uid="{00000000-0005-0000-0000-00008C0B0000}"/>
    <cellStyle name="Normal 2 3 5 4 2" xfId="2182" xr:uid="{00000000-0005-0000-0000-00008D0B0000}"/>
    <cellStyle name="Normal 2 3 5 4 2 2" xfId="4425" xr:uid="{00000000-0005-0000-0000-00008E0B0000}"/>
    <cellStyle name="Normal 2 3 5 4 2 3" xfId="4426" xr:uid="{00000000-0005-0000-0000-00008F0B0000}"/>
    <cellStyle name="Normal 2 3 5 4 3" xfId="2181" xr:uid="{00000000-0005-0000-0000-0000900B0000}"/>
    <cellStyle name="Normal 2 3 5 4 4" xfId="4427" xr:uid="{00000000-0005-0000-0000-0000910B0000}"/>
    <cellStyle name="Normal 2 3 5 5" xfId="803" xr:uid="{00000000-0005-0000-0000-0000920B0000}"/>
    <cellStyle name="Normal 2 3 5 5 2" xfId="2183" xr:uid="{00000000-0005-0000-0000-0000930B0000}"/>
    <cellStyle name="Normal 2 3 5 5 3" xfId="4428" xr:uid="{00000000-0005-0000-0000-0000940B0000}"/>
    <cellStyle name="Normal 2 3 5 6" xfId="2184" xr:uid="{00000000-0005-0000-0000-0000950B0000}"/>
    <cellStyle name="Normal 2 3 5 6 2" xfId="4429" xr:uid="{00000000-0005-0000-0000-0000960B0000}"/>
    <cellStyle name="Normal 2 3 5 6 3" xfId="4430" xr:uid="{00000000-0005-0000-0000-0000970B0000}"/>
    <cellStyle name="Normal 2 3 5 7" xfId="2169" xr:uid="{00000000-0005-0000-0000-0000980B0000}"/>
    <cellStyle name="Normal 2 3 5 8" xfId="4431" xr:uid="{00000000-0005-0000-0000-0000990B0000}"/>
    <cellStyle name="Normal 2 3 6" xfId="216" xr:uid="{00000000-0005-0000-0000-00009A0B0000}"/>
    <cellStyle name="Normal 2 3 6 2" xfId="691" xr:uid="{00000000-0005-0000-0000-00009B0B0000}"/>
    <cellStyle name="Normal 2 3 6 2 2" xfId="1161" xr:uid="{00000000-0005-0000-0000-00009C0B0000}"/>
    <cellStyle name="Normal 2 3 6 2 2 2" xfId="2187" xr:uid="{00000000-0005-0000-0000-00009D0B0000}"/>
    <cellStyle name="Normal 2 3 6 2 2 3" xfId="4432" xr:uid="{00000000-0005-0000-0000-00009E0B0000}"/>
    <cellStyle name="Normal 2 3 6 2 3" xfId="2188" xr:uid="{00000000-0005-0000-0000-00009F0B0000}"/>
    <cellStyle name="Normal 2 3 6 2 3 2" xfId="4433" xr:uid="{00000000-0005-0000-0000-0000A00B0000}"/>
    <cellStyle name="Normal 2 3 6 2 3 3" xfId="4434" xr:uid="{00000000-0005-0000-0000-0000A10B0000}"/>
    <cellStyle name="Normal 2 3 6 2 4" xfId="2186" xr:uid="{00000000-0005-0000-0000-0000A20B0000}"/>
    <cellStyle name="Normal 2 3 6 2 5" xfId="4435" xr:uid="{00000000-0005-0000-0000-0000A30B0000}"/>
    <cellStyle name="Normal 2 3 6 3" xfId="455" xr:uid="{00000000-0005-0000-0000-0000A40B0000}"/>
    <cellStyle name="Normal 2 3 6 3 2" xfId="2190" xr:uid="{00000000-0005-0000-0000-0000A50B0000}"/>
    <cellStyle name="Normal 2 3 6 3 2 2" xfId="4436" xr:uid="{00000000-0005-0000-0000-0000A60B0000}"/>
    <cellStyle name="Normal 2 3 6 3 2 3" xfId="4437" xr:uid="{00000000-0005-0000-0000-0000A70B0000}"/>
    <cellStyle name="Normal 2 3 6 3 3" xfId="2189" xr:uid="{00000000-0005-0000-0000-0000A80B0000}"/>
    <cellStyle name="Normal 2 3 6 3 4" xfId="4438" xr:uid="{00000000-0005-0000-0000-0000A90B0000}"/>
    <cellStyle name="Normal 2 3 6 4" xfId="926" xr:uid="{00000000-0005-0000-0000-0000AA0B0000}"/>
    <cellStyle name="Normal 2 3 6 4 2" xfId="2191" xr:uid="{00000000-0005-0000-0000-0000AB0B0000}"/>
    <cellStyle name="Normal 2 3 6 4 3" xfId="4439" xr:uid="{00000000-0005-0000-0000-0000AC0B0000}"/>
    <cellStyle name="Normal 2 3 6 5" xfId="2192" xr:uid="{00000000-0005-0000-0000-0000AD0B0000}"/>
    <cellStyle name="Normal 2 3 6 5 2" xfId="4440" xr:uid="{00000000-0005-0000-0000-0000AE0B0000}"/>
    <cellStyle name="Normal 2 3 6 5 3" xfId="4441" xr:uid="{00000000-0005-0000-0000-0000AF0B0000}"/>
    <cellStyle name="Normal 2 3 6 6" xfId="2185" xr:uid="{00000000-0005-0000-0000-0000B00B0000}"/>
    <cellStyle name="Normal 2 3 6 7" xfId="4442" xr:uid="{00000000-0005-0000-0000-0000B10B0000}"/>
    <cellStyle name="Normal 2 3 7" xfId="106" xr:uid="{00000000-0005-0000-0000-0000B20B0000}"/>
    <cellStyle name="Normal 2 3 7 2" xfId="581" xr:uid="{00000000-0005-0000-0000-0000B30B0000}"/>
    <cellStyle name="Normal 2 3 7 2 2" xfId="1051" xr:uid="{00000000-0005-0000-0000-0000B40B0000}"/>
    <cellStyle name="Normal 2 3 7 2 2 2" xfId="2195" xr:uid="{00000000-0005-0000-0000-0000B50B0000}"/>
    <cellStyle name="Normal 2 3 7 2 2 3" xfId="4443" xr:uid="{00000000-0005-0000-0000-0000B60B0000}"/>
    <cellStyle name="Normal 2 3 7 2 3" xfId="2196" xr:uid="{00000000-0005-0000-0000-0000B70B0000}"/>
    <cellStyle name="Normal 2 3 7 2 3 2" xfId="4444" xr:uid="{00000000-0005-0000-0000-0000B80B0000}"/>
    <cellStyle name="Normal 2 3 7 2 3 3" xfId="4445" xr:uid="{00000000-0005-0000-0000-0000B90B0000}"/>
    <cellStyle name="Normal 2 3 7 2 4" xfId="2194" xr:uid="{00000000-0005-0000-0000-0000BA0B0000}"/>
    <cellStyle name="Normal 2 3 7 2 5" xfId="4446" xr:uid="{00000000-0005-0000-0000-0000BB0B0000}"/>
    <cellStyle name="Normal 2 3 7 3" xfId="345" xr:uid="{00000000-0005-0000-0000-0000BC0B0000}"/>
    <cellStyle name="Normal 2 3 7 3 2" xfId="2198" xr:uid="{00000000-0005-0000-0000-0000BD0B0000}"/>
    <cellStyle name="Normal 2 3 7 3 2 2" xfId="4447" xr:uid="{00000000-0005-0000-0000-0000BE0B0000}"/>
    <cellStyle name="Normal 2 3 7 3 2 3" xfId="4448" xr:uid="{00000000-0005-0000-0000-0000BF0B0000}"/>
    <cellStyle name="Normal 2 3 7 3 3" xfId="2197" xr:uid="{00000000-0005-0000-0000-0000C00B0000}"/>
    <cellStyle name="Normal 2 3 7 3 4" xfId="4449" xr:uid="{00000000-0005-0000-0000-0000C10B0000}"/>
    <cellStyle name="Normal 2 3 7 4" xfId="816" xr:uid="{00000000-0005-0000-0000-0000C20B0000}"/>
    <cellStyle name="Normal 2 3 7 4 2" xfId="2199" xr:uid="{00000000-0005-0000-0000-0000C30B0000}"/>
    <cellStyle name="Normal 2 3 7 4 3" xfId="4450" xr:uid="{00000000-0005-0000-0000-0000C40B0000}"/>
    <cellStyle name="Normal 2 3 7 5" xfId="2200" xr:uid="{00000000-0005-0000-0000-0000C50B0000}"/>
    <cellStyle name="Normal 2 3 7 5 2" xfId="4451" xr:uid="{00000000-0005-0000-0000-0000C60B0000}"/>
    <cellStyle name="Normal 2 3 7 5 3" xfId="4452" xr:uid="{00000000-0005-0000-0000-0000C70B0000}"/>
    <cellStyle name="Normal 2 3 7 6" xfId="2193" xr:uid="{00000000-0005-0000-0000-0000C80B0000}"/>
    <cellStyle name="Normal 2 3 7 7" xfId="4453" xr:uid="{00000000-0005-0000-0000-0000C90B0000}"/>
    <cellStyle name="Normal 2 3 8" xfId="512" xr:uid="{00000000-0005-0000-0000-0000CA0B0000}"/>
    <cellStyle name="Normal 2 3 8 2" xfId="982" xr:uid="{00000000-0005-0000-0000-0000CB0B0000}"/>
    <cellStyle name="Normal 2 3 8 2 2" xfId="2202" xr:uid="{00000000-0005-0000-0000-0000CC0B0000}"/>
    <cellStyle name="Normal 2 3 8 2 3" xfId="4454" xr:uid="{00000000-0005-0000-0000-0000CD0B0000}"/>
    <cellStyle name="Normal 2 3 8 3" xfId="2203" xr:uid="{00000000-0005-0000-0000-0000CE0B0000}"/>
    <cellStyle name="Normal 2 3 8 3 2" xfId="4455" xr:uid="{00000000-0005-0000-0000-0000CF0B0000}"/>
    <cellStyle name="Normal 2 3 8 3 3" xfId="4456" xr:uid="{00000000-0005-0000-0000-0000D00B0000}"/>
    <cellStyle name="Normal 2 3 8 4" xfId="2201" xr:uid="{00000000-0005-0000-0000-0000D10B0000}"/>
    <cellStyle name="Normal 2 3 8 5" xfId="4457" xr:uid="{00000000-0005-0000-0000-0000D20B0000}"/>
    <cellStyle name="Normal 2 3 9" xfId="276" xr:uid="{00000000-0005-0000-0000-0000D30B0000}"/>
    <cellStyle name="Normal 2 3 9 2" xfId="2205" xr:uid="{00000000-0005-0000-0000-0000D40B0000}"/>
    <cellStyle name="Normal 2 3 9 2 2" xfId="4458" xr:uid="{00000000-0005-0000-0000-0000D50B0000}"/>
    <cellStyle name="Normal 2 3 9 2 3" xfId="4459" xr:uid="{00000000-0005-0000-0000-0000D60B0000}"/>
    <cellStyle name="Normal 2 3 9 3" xfId="2204" xr:uid="{00000000-0005-0000-0000-0000D70B0000}"/>
    <cellStyle name="Normal 2 3 9 4" xfId="4460" xr:uid="{00000000-0005-0000-0000-0000D80B0000}"/>
    <cellStyle name="Normal 2 4" xfId="21" xr:uid="{00000000-0005-0000-0000-0000D90B0000}"/>
    <cellStyle name="Normal 2 4 10" xfId="749" xr:uid="{00000000-0005-0000-0000-0000DA0B0000}"/>
    <cellStyle name="Normal 2 4 10 2" xfId="2207" xr:uid="{00000000-0005-0000-0000-0000DB0B0000}"/>
    <cellStyle name="Normal 2 4 10 3" xfId="4461" xr:uid="{00000000-0005-0000-0000-0000DC0B0000}"/>
    <cellStyle name="Normal 2 4 11" xfId="2208" xr:uid="{00000000-0005-0000-0000-0000DD0B0000}"/>
    <cellStyle name="Normal 2 4 11 2" xfId="4462" xr:uid="{00000000-0005-0000-0000-0000DE0B0000}"/>
    <cellStyle name="Normal 2 4 11 3" xfId="4463" xr:uid="{00000000-0005-0000-0000-0000DF0B0000}"/>
    <cellStyle name="Normal 2 4 12" xfId="2206" xr:uid="{00000000-0005-0000-0000-0000E00B0000}"/>
    <cellStyle name="Normal 2 4 13" xfId="4464" xr:uid="{00000000-0005-0000-0000-0000E10B0000}"/>
    <cellStyle name="Normal 2 4 2" xfId="22" xr:uid="{00000000-0005-0000-0000-0000E20B0000}"/>
    <cellStyle name="Normal 2 4 2 10" xfId="2210" xr:uid="{00000000-0005-0000-0000-0000E30B0000}"/>
    <cellStyle name="Normal 2 4 2 10 2" xfId="4465" xr:uid="{00000000-0005-0000-0000-0000E40B0000}"/>
    <cellStyle name="Normal 2 4 2 10 3" xfId="4466" xr:uid="{00000000-0005-0000-0000-0000E50B0000}"/>
    <cellStyle name="Normal 2 4 2 11" xfId="2209" xr:uid="{00000000-0005-0000-0000-0000E60B0000}"/>
    <cellStyle name="Normal 2 4 2 12" xfId="4467" xr:uid="{00000000-0005-0000-0000-0000E70B0000}"/>
    <cellStyle name="Normal 2 4 2 2" xfId="43" xr:uid="{00000000-0005-0000-0000-0000E80B0000}"/>
    <cellStyle name="Normal 2 4 2 2 10" xfId="2211" xr:uid="{00000000-0005-0000-0000-0000E90B0000}"/>
    <cellStyle name="Normal 2 4 2 2 11" xfId="4468" xr:uid="{00000000-0005-0000-0000-0000EA0B0000}"/>
    <cellStyle name="Normal 2 4 2 2 2" xfId="71" xr:uid="{00000000-0005-0000-0000-0000EB0B0000}"/>
    <cellStyle name="Normal 2 4 2 2 2 10" xfId="4469" xr:uid="{00000000-0005-0000-0000-0000EC0B0000}"/>
    <cellStyle name="Normal 2 4 2 2 2 2" xfId="217" xr:uid="{00000000-0005-0000-0000-0000ED0B0000}"/>
    <cellStyle name="Normal 2 4 2 2 2 2 2" xfId="692" xr:uid="{00000000-0005-0000-0000-0000EE0B0000}"/>
    <cellStyle name="Normal 2 4 2 2 2 2 2 2" xfId="1162" xr:uid="{00000000-0005-0000-0000-0000EF0B0000}"/>
    <cellStyle name="Normal 2 4 2 2 2 2 2 2 2" xfId="2215" xr:uid="{00000000-0005-0000-0000-0000F00B0000}"/>
    <cellStyle name="Normal 2 4 2 2 2 2 2 2 3" xfId="4470" xr:uid="{00000000-0005-0000-0000-0000F10B0000}"/>
    <cellStyle name="Normal 2 4 2 2 2 2 2 3" xfId="2216" xr:uid="{00000000-0005-0000-0000-0000F20B0000}"/>
    <cellStyle name="Normal 2 4 2 2 2 2 2 3 2" xfId="4471" xr:uid="{00000000-0005-0000-0000-0000F30B0000}"/>
    <cellStyle name="Normal 2 4 2 2 2 2 2 3 3" xfId="4472" xr:uid="{00000000-0005-0000-0000-0000F40B0000}"/>
    <cellStyle name="Normal 2 4 2 2 2 2 2 4" xfId="2214" xr:uid="{00000000-0005-0000-0000-0000F50B0000}"/>
    <cellStyle name="Normal 2 4 2 2 2 2 2 5" xfId="4473" xr:uid="{00000000-0005-0000-0000-0000F60B0000}"/>
    <cellStyle name="Normal 2 4 2 2 2 2 3" xfId="456" xr:uid="{00000000-0005-0000-0000-0000F70B0000}"/>
    <cellStyle name="Normal 2 4 2 2 2 2 3 2" xfId="2218" xr:uid="{00000000-0005-0000-0000-0000F80B0000}"/>
    <cellStyle name="Normal 2 4 2 2 2 2 3 2 2" xfId="4474" xr:uid="{00000000-0005-0000-0000-0000F90B0000}"/>
    <cellStyle name="Normal 2 4 2 2 2 2 3 2 3" xfId="4475" xr:uid="{00000000-0005-0000-0000-0000FA0B0000}"/>
    <cellStyle name="Normal 2 4 2 2 2 2 3 3" xfId="2217" xr:uid="{00000000-0005-0000-0000-0000FB0B0000}"/>
    <cellStyle name="Normal 2 4 2 2 2 2 3 4" xfId="4476" xr:uid="{00000000-0005-0000-0000-0000FC0B0000}"/>
    <cellStyle name="Normal 2 4 2 2 2 2 4" xfId="927" xr:uid="{00000000-0005-0000-0000-0000FD0B0000}"/>
    <cellStyle name="Normal 2 4 2 2 2 2 4 2" xfId="2219" xr:uid="{00000000-0005-0000-0000-0000FE0B0000}"/>
    <cellStyle name="Normal 2 4 2 2 2 2 4 3" xfId="4477" xr:uid="{00000000-0005-0000-0000-0000FF0B0000}"/>
    <cellStyle name="Normal 2 4 2 2 2 2 5" xfId="2220" xr:uid="{00000000-0005-0000-0000-0000000C0000}"/>
    <cellStyle name="Normal 2 4 2 2 2 2 5 2" xfId="4478" xr:uid="{00000000-0005-0000-0000-0000010C0000}"/>
    <cellStyle name="Normal 2 4 2 2 2 2 5 3" xfId="4479" xr:uid="{00000000-0005-0000-0000-0000020C0000}"/>
    <cellStyle name="Normal 2 4 2 2 2 2 6" xfId="2213" xr:uid="{00000000-0005-0000-0000-0000030C0000}"/>
    <cellStyle name="Normal 2 4 2 2 2 2 7" xfId="4480" xr:uid="{00000000-0005-0000-0000-0000040C0000}"/>
    <cellStyle name="Normal 2 4 2 2 2 3" xfId="218" xr:uid="{00000000-0005-0000-0000-0000050C0000}"/>
    <cellStyle name="Normal 2 4 2 2 2 3 2" xfId="693" xr:uid="{00000000-0005-0000-0000-0000060C0000}"/>
    <cellStyle name="Normal 2 4 2 2 2 3 2 2" xfId="1163" xr:uid="{00000000-0005-0000-0000-0000070C0000}"/>
    <cellStyle name="Normal 2 4 2 2 2 3 2 2 2" xfId="2223" xr:uid="{00000000-0005-0000-0000-0000080C0000}"/>
    <cellStyle name="Normal 2 4 2 2 2 3 2 2 3" xfId="4481" xr:uid="{00000000-0005-0000-0000-0000090C0000}"/>
    <cellStyle name="Normal 2 4 2 2 2 3 2 3" xfId="2224" xr:uid="{00000000-0005-0000-0000-00000A0C0000}"/>
    <cellStyle name="Normal 2 4 2 2 2 3 2 3 2" xfId="4482" xr:uid="{00000000-0005-0000-0000-00000B0C0000}"/>
    <cellStyle name="Normal 2 4 2 2 2 3 2 3 3" xfId="4483" xr:uid="{00000000-0005-0000-0000-00000C0C0000}"/>
    <cellStyle name="Normal 2 4 2 2 2 3 2 4" xfId="2222" xr:uid="{00000000-0005-0000-0000-00000D0C0000}"/>
    <cellStyle name="Normal 2 4 2 2 2 3 2 5" xfId="4484" xr:uid="{00000000-0005-0000-0000-00000E0C0000}"/>
    <cellStyle name="Normal 2 4 2 2 2 3 3" xfId="457" xr:uid="{00000000-0005-0000-0000-00000F0C0000}"/>
    <cellStyle name="Normal 2 4 2 2 2 3 3 2" xfId="2226" xr:uid="{00000000-0005-0000-0000-0000100C0000}"/>
    <cellStyle name="Normal 2 4 2 2 2 3 3 2 2" xfId="4485" xr:uid="{00000000-0005-0000-0000-0000110C0000}"/>
    <cellStyle name="Normal 2 4 2 2 2 3 3 2 3" xfId="4486" xr:uid="{00000000-0005-0000-0000-0000120C0000}"/>
    <cellStyle name="Normal 2 4 2 2 2 3 3 3" xfId="2225" xr:uid="{00000000-0005-0000-0000-0000130C0000}"/>
    <cellStyle name="Normal 2 4 2 2 2 3 3 4" xfId="4487" xr:uid="{00000000-0005-0000-0000-0000140C0000}"/>
    <cellStyle name="Normal 2 4 2 2 2 3 4" xfId="928" xr:uid="{00000000-0005-0000-0000-0000150C0000}"/>
    <cellStyle name="Normal 2 4 2 2 2 3 4 2" xfId="2227" xr:uid="{00000000-0005-0000-0000-0000160C0000}"/>
    <cellStyle name="Normal 2 4 2 2 2 3 4 3" xfId="4488" xr:uid="{00000000-0005-0000-0000-0000170C0000}"/>
    <cellStyle name="Normal 2 4 2 2 2 3 5" xfId="2228" xr:uid="{00000000-0005-0000-0000-0000180C0000}"/>
    <cellStyle name="Normal 2 4 2 2 2 3 5 2" xfId="4489" xr:uid="{00000000-0005-0000-0000-0000190C0000}"/>
    <cellStyle name="Normal 2 4 2 2 2 3 5 3" xfId="4490" xr:uid="{00000000-0005-0000-0000-00001A0C0000}"/>
    <cellStyle name="Normal 2 4 2 2 2 3 6" xfId="2221" xr:uid="{00000000-0005-0000-0000-00001B0C0000}"/>
    <cellStyle name="Normal 2 4 2 2 2 3 7" xfId="4491" xr:uid="{00000000-0005-0000-0000-00001C0C0000}"/>
    <cellStyle name="Normal 2 4 2 2 2 4" xfId="146" xr:uid="{00000000-0005-0000-0000-00001D0C0000}"/>
    <cellStyle name="Normal 2 4 2 2 2 4 2" xfId="621" xr:uid="{00000000-0005-0000-0000-00001E0C0000}"/>
    <cellStyle name="Normal 2 4 2 2 2 4 2 2" xfId="1091" xr:uid="{00000000-0005-0000-0000-00001F0C0000}"/>
    <cellStyle name="Normal 2 4 2 2 2 4 2 2 2" xfId="2231" xr:uid="{00000000-0005-0000-0000-0000200C0000}"/>
    <cellStyle name="Normal 2 4 2 2 2 4 2 2 3" xfId="4492" xr:uid="{00000000-0005-0000-0000-0000210C0000}"/>
    <cellStyle name="Normal 2 4 2 2 2 4 2 3" xfId="2232" xr:uid="{00000000-0005-0000-0000-0000220C0000}"/>
    <cellStyle name="Normal 2 4 2 2 2 4 2 3 2" xfId="4493" xr:uid="{00000000-0005-0000-0000-0000230C0000}"/>
    <cellStyle name="Normal 2 4 2 2 2 4 2 3 3" xfId="4494" xr:uid="{00000000-0005-0000-0000-0000240C0000}"/>
    <cellStyle name="Normal 2 4 2 2 2 4 2 4" xfId="2230" xr:uid="{00000000-0005-0000-0000-0000250C0000}"/>
    <cellStyle name="Normal 2 4 2 2 2 4 2 5" xfId="4495" xr:uid="{00000000-0005-0000-0000-0000260C0000}"/>
    <cellStyle name="Normal 2 4 2 2 2 4 3" xfId="385" xr:uid="{00000000-0005-0000-0000-0000270C0000}"/>
    <cellStyle name="Normal 2 4 2 2 2 4 3 2" xfId="2234" xr:uid="{00000000-0005-0000-0000-0000280C0000}"/>
    <cellStyle name="Normal 2 4 2 2 2 4 3 2 2" xfId="4496" xr:uid="{00000000-0005-0000-0000-0000290C0000}"/>
    <cellStyle name="Normal 2 4 2 2 2 4 3 2 3" xfId="4497" xr:uid="{00000000-0005-0000-0000-00002A0C0000}"/>
    <cellStyle name="Normal 2 4 2 2 2 4 3 3" xfId="2233" xr:uid="{00000000-0005-0000-0000-00002B0C0000}"/>
    <cellStyle name="Normal 2 4 2 2 2 4 3 4" xfId="4498" xr:uid="{00000000-0005-0000-0000-00002C0C0000}"/>
    <cellStyle name="Normal 2 4 2 2 2 4 4" xfId="856" xr:uid="{00000000-0005-0000-0000-00002D0C0000}"/>
    <cellStyle name="Normal 2 4 2 2 2 4 4 2" xfId="2235" xr:uid="{00000000-0005-0000-0000-00002E0C0000}"/>
    <cellStyle name="Normal 2 4 2 2 2 4 4 3" xfId="4499" xr:uid="{00000000-0005-0000-0000-00002F0C0000}"/>
    <cellStyle name="Normal 2 4 2 2 2 4 5" xfId="2236" xr:uid="{00000000-0005-0000-0000-0000300C0000}"/>
    <cellStyle name="Normal 2 4 2 2 2 4 5 2" xfId="4500" xr:uid="{00000000-0005-0000-0000-0000310C0000}"/>
    <cellStyle name="Normal 2 4 2 2 2 4 5 3" xfId="4501" xr:uid="{00000000-0005-0000-0000-0000320C0000}"/>
    <cellStyle name="Normal 2 4 2 2 2 4 6" xfId="2229" xr:uid="{00000000-0005-0000-0000-0000330C0000}"/>
    <cellStyle name="Normal 2 4 2 2 2 4 7" xfId="4502" xr:uid="{00000000-0005-0000-0000-0000340C0000}"/>
    <cellStyle name="Normal 2 4 2 2 2 5" xfId="552" xr:uid="{00000000-0005-0000-0000-0000350C0000}"/>
    <cellStyle name="Normal 2 4 2 2 2 5 2" xfId="1022" xr:uid="{00000000-0005-0000-0000-0000360C0000}"/>
    <cellStyle name="Normal 2 4 2 2 2 5 2 2" xfId="2238" xr:uid="{00000000-0005-0000-0000-0000370C0000}"/>
    <cellStyle name="Normal 2 4 2 2 2 5 2 3" xfId="4503" xr:uid="{00000000-0005-0000-0000-0000380C0000}"/>
    <cellStyle name="Normal 2 4 2 2 2 5 3" xfId="2239" xr:uid="{00000000-0005-0000-0000-0000390C0000}"/>
    <cellStyle name="Normal 2 4 2 2 2 5 3 2" xfId="4504" xr:uid="{00000000-0005-0000-0000-00003A0C0000}"/>
    <cellStyle name="Normal 2 4 2 2 2 5 3 3" xfId="4505" xr:uid="{00000000-0005-0000-0000-00003B0C0000}"/>
    <cellStyle name="Normal 2 4 2 2 2 5 4" xfId="2237" xr:uid="{00000000-0005-0000-0000-00003C0C0000}"/>
    <cellStyle name="Normal 2 4 2 2 2 5 5" xfId="4506" xr:uid="{00000000-0005-0000-0000-00003D0C0000}"/>
    <cellStyle name="Normal 2 4 2 2 2 6" xfId="316" xr:uid="{00000000-0005-0000-0000-00003E0C0000}"/>
    <cellStyle name="Normal 2 4 2 2 2 6 2" xfId="2241" xr:uid="{00000000-0005-0000-0000-00003F0C0000}"/>
    <cellStyle name="Normal 2 4 2 2 2 6 2 2" xfId="4507" xr:uid="{00000000-0005-0000-0000-0000400C0000}"/>
    <cellStyle name="Normal 2 4 2 2 2 6 2 3" xfId="4508" xr:uid="{00000000-0005-0000-0000-0000410C0000}"/>
    <cellStyle name="Normal 2 4 2 2 2 6 3" xfId="2240" xr:uid="{00000000-0005-0000-0000-0000420C0000}"/>
    <cellStyle name="Normal 2 4 2 2 2 6 4" xfId="4509" xr:uid="{00000000-0005-0000-0000-0000430C0000}"/>
    <cellStyle name="Normal 2 4 2 2 2 7" xfId="787" xr:uid="{00000000-0005-0000-0000-0000440C0000}"/>
    <cellStyle name="Normal 2 4 2 2 2 7 2" xfId="2242" xr:uid="{00000000-0005-0000-0000-0000450C0000}"/>
    <cellStyle name="Normal 2 4 2 2 2 7 3" xfId="4510" xr:uid="{00000000-0005-0000-0000-0000460C0000}"/>
    <cellStyle name="Normal 2 4 2 2 2 8" xfId="2243" xr:uid="{00000000-0005-0000-0000-0000470C0000}"/>
    <cellStyle name="Normal 2 4 2 2 2 8 2" xfId="4511" xr:uid="{00000000-0005-0000-0000-0000480C0000}"/>
    <cellStyle name="Normal 2 4 2 2 2 8 3" xfId="4512" xr:uid="{00000000-0005-0000-0000-0000490C0000}"/>
    <cellStyle name="Normal 2 4 2 2 2 9" xfId="2212" xr:uid="{00000000-0005-0000-0000-00004A0C0000}"/>
    <cellStyle name="Normal 2 4 2 2 3" xfId="219" xr:uid="{00000000-0005-0000-0000-00004B0C0000}"/>
    <cellStyle name="Normal 2 4 2 2 3 2" xfId="694" xr:uid="{00000000-0005-0000-0000-00004C0C0000}"/>
    <cellStyle name="Normal 2 4 2 2 3 2 2" xfId="1164" xr:uid="{00000000-0005-0000-0000-00004D0C0000}"/>
    <cellStyle name="Normal 2 4 2 2 3 2 2 2" xfId="2246" xr:uid="{00000000-0005-0000-0000-00004E0C0000}"/>
    <cellStyle name="Normal 2 4 2 2 3 2 2 3" xfId="4513" xr:uid="{00000000-0005-0000-0000-00004F0C0000}"/>
    <cellStyle name="Normal 2 4 2 2 3 2 3" xfId="2247" xr:uid="{00000000-0005-0000-0000-0000500C0000}"/>
    <cellStyle name="Normal 2 4 2 2 3 2 3 2" xfId="4514" xr:uid="{00000000-0005-0000-0000-0000510C0000}"/>
    <cellStyle name="Normal 2 4 2 2 3 2 3 3" xfId="4515" xr:uid="{00000000-0005-0000-0000-0000520C0000}"/>
    <cellStyle name="Normal 2 4 2 2 3 2 4" xfId="2245" xr:uid="{00000000-0005-0000-0000-0000530C0000}"/>
    <cellStyle name="Normal 2 4 2 2 3 2 5" xfId="4516" xr:uid="{00000000-0005-0000-0000-0000540C0000}"/>
    <cellStyle name="Normal 2 4 2 2 3 3" xfId="458" xr:uid="{00000000-0005-0000-0000-0000550C0000}"/>
    <cellStyle name="Normal 2 4 2 2 3 3 2" xfId="2249" xr:uid="{00000000-0005-0000-0000-0000560C0000}"/>
    <cellStyle name="Normal 2 4 2 2 3 3 2 2" xfId="4517" xr:uid="{00000000-0005-0000-0000-0000570C0000}"/>
    <cellStyle name="Normal 2 4 2 2 3 3 2 3" xfId="4518" xr:uid="{00000000-0005-0000-0000-0000580C0000}"/>
    <cellStyle name="Normal 2 4 2 2 3 3 3" xfId="2248" xr:uid="{00000000-0005-0000-0000-0000590C0000}"/>
    <cellStyle name="Normal 2 4 2 2 3 3 4" xfId="4519" xr:uid="{00000000-0005-0000-0000-00005A0C0000}"/>
    <cellStyle name="Normal 2 4 2 2 3 4" xfId="929" xr:uid="{00000000-0005-0000-0000-00005B0C0000}"/>
    <cellStyle name="Normal 2 4 2 2 3 4 2" xfId="2250" xr:uid="{00000000-0005-0000-0000-00005C0C0000}"/>
    <cellStyle name="Normal 2 4 2 2 3 4 3" xfId="4520" xr:uid="{00000000-0005-0000-0000-00005D0C0000}"/>
    <cellStyle name="Normal 2 4 2 2 3 5" xfId="2251" xr:uid="{00000000-0005-0000-0000-00005E0C0000}"/>
    <cellStyle name="Normal 2 4 2 2 3 5 2" xfId="4521" xr:uid="{00000000-0005-0000-0000-00005F0C0000}"/>
    <cellStyle name="Normal 2 4 2 2 3 5 3" xfId="4522" xr:uid="{00000000-0005-0000-0000-0000600C0000}"/>
    <cellStyle name="Normal 2 4 2 2 3 6" xfId="2244" xr:uid="{00000000-0005-0000-0000-0000610C0000}"/>
    <cellStyle name="Normal 2 4 2 2 3 7" xfId="4523" xr:uid="{00000000-0005-0000-0000-0000620C0000}"/>
    <cellStyle name="Normal 2 4 2 2 4" xfId="220" xr:uid="{00000000-0005-0000-0000-0000630C0000}"/>
    <cellStyle name="Normal 2 4 2 2 4 2" xfId="695" xr:uid="{00000000-0005-0000-0000-0000640C0000}"/>
    <cellStyle name="Normal 2 4 2 2 4 2 2" xfId="1165" xr:uid="{00000000-0005-0000-0000-0000650C0000}"/>
    <cellStyle name="Normal 2 4 2 2 4 2 2 2" xfId="2254" xr:uid="{00000000-0005-0000-0000-0000660C0000}"/>
    <cellStyle name="Normal 2 4 2 2 4 2 2 3" xfId="4524" xr:uid="{00000000-0005-0000-0000-0000670C0000}"/>
    <cellStyle name="Normal 2 4 2 2 4 2 3" xfId="2255" xr:uid="{00000000-0005-0000-0000-0000680C0000}"/>
    <cellStyle name="Normal 2 4 2 2 4 2 3 2" xfId="4525" xr:uid="{00000000-0005-0000-0000-0000690C0000}"/>
    <cellStyle name="Normal 2 4 2 2 4 2 3 3" xfId="4526" xr:uid="{00000000-0005-0000-0000-00006A0C0000}"/>
    <cellStyle name="Normal 2 4 2 2 4 2 4" xfId="2253" xr:uid="{00000000-0005-0000-0000-00006B0C0000}"/>
    <cellStyle name="Normal 2 4 2 2 4 2 5" xfId="4527" xr:uid="{00000000-0005-0000-0000-00006C0C0000}"/>
    <cellStyle name="Normal 2 4 2 2 4 3" xfId="459" xr:uid="{00000000-0005-0000-0000-00006D0C0000}"/>
    <cellStyle name="Normal 2 4 2 2 4 3 2" xfId="2257" xr:uid="{00000000-0005-0000-0000-00006E0C0000}"/>
    <cellStyle name="Normal 2 4 2 2 4 3 2 2" xfId="4528" xr:uid="{00000000-0005-0000-0000-00006F0C0000}"/>
    <cellStyle name="Normal 2 4 2 2 4 3 2 3" xfId="4529" xr:uid="{00000000-0005-0000-0000-0000700C0000}"/>
    <cellStyle name="Normal 2 4 2 2 4 3 3" xfId="2256" xr:uid="{00000000-0005-0000-0000-0000710C0000}"/>
    <cellStyle name="Normal 2 4 2 2 4 3 4" xfId="4530" xr:uid="{00000000-0005-0000-0000-0000720C0000}"/>
    <cellStyle name="Normal 2 4 2 2 4 4" xfId="930" xr:uid="{00000000-0005-0000-0000-0000730C0000}"/>
    <cellStyle name="Normal 2 4 2 2 4 4 2" xfId="2258" xr:uid="{00000000-0005-0000-0000-0000740C0000}"/>
    <cellStyle name="Normal 2 4 2 2 4 4 3" xfId="4531" xr:uid="{00000000-0005-0000-0000-0000750C0000}"/>
    <cellStyle name="Normal 2 4 2 2 4 5" xfId="2259" xr:uid="{00000000-0005-0000-0000-0000760C0000}"/>
    <cellStyle name="Normal 2 4 2 2 4 5 2" xfId="4532" xr:uid="{00000000-0005-0000-0000-0000770C0000}"/>
    <cellStyle name="Normal 2 4 2 2 4 5 3" xfId="4533" xr:uid="{00000000-0005-0000-0000-0000780C0000}"/>
    <cellStyle name="Normal 2 4 2 2 4 6" xfId="2252" xr:uid="{00000000-0005-0000-0000-0000790C0000}"/>
    <cellStyle name="Normal 2 4 2 2 4 7" xfId="4534" xr:uid="{00000000-0005-0000-0000-00007A0C0000}"/>
    <cellStyle name="Normal 2 4 2 2 5" xfId="121" xr:uid="{00000000-0005-0000-0000-00007B0C0000}"/>
    <cellStyle name="Normal 2 4 2 2 5 2" xfId="596" xr:uid="{00000000-0005-0000-0000-00007C0C0000}"/>
    <cellStyle name="Normal 2 4 2 2 5 2 2" xfId="1066" xr:uid="{00000000-0005-0000-0000-00007D0C0000}"/>
    <cellStyle name="Normal 2 4 2 2 5 2 2 2" xfId="2262" xr:uid="{00000000-0005-0000-0000-00007E0C0000}"/>
    <cellStyle name="Normal 2 4 2 2 5 2 2 3" xfId="4535" xr:uid="{00000000-0005-0000-0000-00007F0C0000}"/>
    <cellStyle name="Normal 2 4 2 2 5 2 3" xfId="2263" xr:uid="{00000000-0005-0000-0000-0000800C0000}"/>
    <cellStyle name="Normal 2 4 2 2 5 2 3 2" xfId="4536" xr:uid="{00000000-0005-0000-0000-0000810C0000}"/>
    <cellStyle name="Normal 2 4 2 2 5 2 3 3" xfId="4537" xr:uid="{00000000-0005-0000-0000-0000820C0000}"/>
    <cellStyle name="Normal 2 4 2 2 5 2 4" xfId="2261" xr:uid="{00000000-0005-0000-0000-0000830C0000}"/>
    <cellStyle name="Normal 2 4 2 2 5 2 5" xfId="4538" xr:uid="{00000000-0005-0000-0000-0000840C0000}"/>
    <cellStyle name="Normal 2 4 2 2 5 3" xfId="360" xr:uid="{00000000-0005-0000-0000-0000850C0000}"/>
    <cellStyle name="Normal 2 4 2 2 5 3 2" xfId="2265" xr:uid="{00000000-0005-0000-0000-0000860C0000}"/>
    <cellStyle name="Normal 2 4 2 2 5 3 2 2" xfId="4539" xr:uid="{00000000-0005-0000-0000-0000870C0000}"/>
    <cellStyle name="Normal 2 4 2 2 5 3 2 3" xfId="4540" xr:uid="{00000000-0005-0000-0000-0000880C0000}"/>
    <cellStyle name="Normal 2 4 2 2 5 3 3" xfId="2264" xr:uid="{00000000-0005-0000-0000-0000890C0000}"/>
    <cellStyle name="Normal 2 4 2 2 5 3 4" xfId="4541" xr:uid="{00000000-0005-0000-0000-00008A0C0000}"/>
    <cellStyle name="Normal 2 4 2 2 5 4" xfId="831" xr:uid="{00000000-0005-0000-0000-00008B0C0000}"/>
    <cellStyle name="Normal 2 4 2 2 5 4 2" xfId="2266" xr:uid="{00000000-0005-0000-0000-00008C0C0000}"/>
    <cellStyle name="Normal 2 4 2 2 5 4 3" xfId="4542" xr:uid="{00000000-0005-0000-0000-00008D0C0000}"/>
    <cellStyle name="Normal 2 4 2 2 5 5" xfId="2267" xr:uid="{00000000-0005-0000-0000-00008E0C0000}"/>
    <cellStyle name="Normal 2 4 2 2 5 5 2" xfId="4543" xr:uid="{00000000-0005-0000-0000-00008F0C0000}"/>
    <cellStyle name="Normal 2 4 2 2 5 5 3" xfId="4544" xr:uid="{00000000-0005-0000-0000-0000900C0000}"/>
    <cellStyle name="Normal 2 4 2 2 5 6" xfId="2260" xr:uid="{00000000-0005-0000-0000-0000910C0000}"/>
    <cellStyle name="Normal 2 4 2 2 5 7" xfId="4545" xr:uid="{00000000-0005-0000-0000-0000920C0000}"/>
    <cellStyle name="Normal 2 4 2 2 6" xfId="527" xr:uid="{00000000-0005-0000-0000-0000930C0000}"/>
    <cellStyle name="Normal 2 4 2 2 6 2" xfId="997" xr:uid="{00000000-0005-0000-0000-0000940C0000}"/>
    <cellStyle name="Normal 2 4 2 2 6 2 2" xfId="2269" xr:uid="{00000000-0005-0000-0000-0000950C0000}"/>
    <cellStyle name="Normal 2 4 2 2 6 2 3" xfId="4546" xr:uid="{00000000-0005-0000-0000-0000960C0000}"/>
    <cellStyle name="Normal 2 4 2 2 6 3" xfId="2270" xr:uid="{00000000-0005-0000-0000-0000970C0000}"/>
    <cellStyle name="Normal 2 4 2 2 6 3 2" xfId="4547" xr:uid="{00000000-0005-0000-0000-0000980C0000}"/>
    <cellStyle name="Normal 2 4 2 2 6 3 3" xfId="4548" xr:uid="{00000000-0005-0000-0000-0000990C0000}"/>
    <cellStyle name="Normal 2 4 2 2 6 4" xfId="2268" xr:uid="{00000000-0005-0000-0000-00009A0C0000}"/>
    <cellStyle name="Normal 2 4 2 2 6 5" xfId="4549" xr:uid="{00000000-0005-0000-0000-00009B0C0000}"/>
    <cellStyle name="Normal 2 4 2 2 7" xfId="291" xr:uid="{00000000-0005-0000-0000-00009C0C0000}"/>
    <cellStyle name="Normal 2 4 2 2 7 2" xfId="2272" xr:uid="{00000000-0005-0000-0000-00009D0C0000}"/>
    <cellStyle name="Normal 2 4 2 2 7 2 2" xfId="4550" xr:uid="{00000000-0005-0000-0000-00009E0C0000}"/>
    <cellStyle name="Normal 2 4 2 2 7 2 3" xfId="4551" xr:uid="{00000000-0005-0000-0000-00009F0C0000}"/>
    <cellStyle name="Normal 2 4 2 2 7 3" xfId="2271" xr:uid="{00000000-0005-0000-0000-0000A00C0000}"/>
    <cellStyle name="Normal 2 4 2 2 7 4" xfId="4552" xr:uid="{00000000-0005-0000-0000-0000A10C0000}"/>
    <cellStyle name="Normal 2 4 2 2 8" xfId="762" xr:uid="{00000000-0005-0000-0000-0000A20C0000}"/>
    <cellStyle name="Normal 2 4 2 2 8 2" xfId="2273" xr:uid="{00000000-0005-0000-0000-0000A30C0000}"/>
    <cellStyle name="Normal 2 4 2 2 8 3" xfId="4553" xr:uid="{00000000-0005-0000-0000-0000A40C0000}"/>
    <cellStyle name="Normal 2 4 2 2 9" xfId="2274" xr:uid="{00000000-0005-0000-0000-0000A50C0000}"/>
    <cellStyle name="Normal 2 4 2 2 9 2" xfId="4554" xr:uid="{00000000-0005-0000-0000-0000A60C0000}"/>
    <cellStyle name="Normal 2 4 2 2 9 3" xfId="4555" xr:uid="{00000000-0005-0000-0000-0000A70C0000}"/>
    <cellStyle name="Normal 2 4 2 3" xfId="61" xr:uid="{00000000-0005-0000-0000-0000A80C0000}"/>
    <cellStyle name="Normal 2 4 2 3 10" xfId="4556" xr:uid="{00000000-0005-0000-0000-0000A90C0000}"/>
    <cellStyle name="Normal 2 4 2 3 2" xfId="221" xr:uid="{00000000-0005-0000-0000-0000AA0C0000}"/>
    <cellStyle name="Normal 2 4 2 3 2 2" xfId="696" xr:uid="{00000000-0005-0000-0000-0000AB0C0000}"/>
    <cellStyle name="Normal 2 4 2 3 2 2 2" xfId="1166" xr:uid="{00000000-0005-0000-0000-0000AC0C0000}"/>
    <cellStyle name="Normal 2 4 2 3 2 2 2 2" xfId="2278" xr:uid="{00000000-0005-0000-0000-0000AD0C0000}"/>
    <cellStyle name="Normal 2 4 2 3 2 2 2 3" xfId="4557" xr:uid="{00000000-0005-0000-0000-0000AE0C0000}"/>
    <cellStyle name="Normal 2 4 2 3 2 2 3" xfId="2279" xr:uid="{00000000-0005-0000-0000-0000AF0C0000}"/>
    <cellStyle name="Normal 2 4 2 3 2 2 3 2" xfId="4558" xr:uid="{00000000-0005-0000-0000-0000B00C0000}"/>
    <cellStyle name="Normal 2 4 2 3 2 2 3 3" xfId="4559" xr:uid="{00000000-0005-0000-0000-0000B10C0000}"/>
    <cellStyle name="Normal 2 4 2 3 2 2 4" xfId="2277" xr:uid="{00000000-0005-0000-0000-0000B20C0000}"/>
    <cellStyle name="Normal 2 4 2 3 2 2 5" xfId="4560" xr:uid="{00000000-0005-0000-0000-0000B30C0000}"/>
    <cellStyle name="Normal 2 4 2 3 2 3" xfId="460" xr:uid="{00000000-0005-0000-0000-0000B40C0000}"/>
    <cellStyle name="Normal 2 4 2 3 2 3 2" xfId="2281" xr:uid="{00000000-0005-0000-0000-0000B50C0000}"/>
    <cellStyle name="Normal 2 4 2 3 2 3 2 2" xfId="4561" xr:uid="{00000000-0005-0000-0000-0000B60C0000}"/>
    <cellStyle name="Normal 2 4 2 3 2 3 2 3" xfId="4562" xr:uid="{00000000-0005-0000-0000-0000B70C0000}"/>
    <cellStyle name="Normal 2 4 2 3 2 3 3" xfId="2280" xr:uid="{00000000-0005-0000-0000-0000B80C0000}"/>
    <cellStyle name="Normal 2 4 2 3 2 3 4" xfId="4563" xr:uid="{00000000-0005-0000-0000-0000B90C0000}"/>
    <cellStyle name="Normal 2 4 2 3 2 4" xfId="931" xr:uid="{00000000-0005-0000-0000-0000BA0C0000}"/>
    <cellStyle name="Normal 2 4 2 3 2 4 2" xfId="2282" xr:uid="{00000000-0005-0000-0000-0000BB0C0000}"/>
    <cellStyle name="Normal 2 4 2 3 2 4 3" xfId="4564" xr:uid="{00000000-0005-0000-0000-0000BC0C0000}"/>
    <cellStyle name="Normal 2 4 2 3 2 5" xfId="2283" xr:uid="{00000000-0005-0000-0000-0000BD0C0000}"/>
    <cellStyle name="Normal 2 4 2 3 2 5 2" xfId="4565" xr:uid="{00000000-0005-0000-0000-0000BE0C0000}"/>
    <cellStyle name="Normal 2 4 2 3 2 5 3" xfId="4566" xr:uid="{00000000-0005-0000-0000-0000BF0C0000}"/>
    <cellStyle name="Normal 2 4 2 3 2 6" xfId="2276" xr:uid="{00000000-0005-0000-0000-0000C00C0000}"/>
    <cellStyle name="Normal 2 4 2 3 2 7" xfId="4567" xr:uid="{00000000-0005-0000-0000-0000C10C0000}"/>
    <cellStyle name="Normal 2 4 2 3 3" xfId="222" xr:uid="{00000000-0005-0000-0000-0000C20C0000}"/>
    <cellStyle name="Normal 2 4 2 3 3 2" xfId="697" xr:uid="{00000000-0005-0000-0000-0000C30C0000}"/>
    <cellStyle name="Normal 2 4 2 3 3 2 2" xfId="1167" xr:uid="{00000000-0005-0000-0000-0000C40C0000}"/>
    <cellStyle name="Normal 2 4 2 3 3 2 2 2" xfId="2286" xr:uid="{00000000-0005-0000-0000-0000C50C0000}"/>
    <cellStyle name="Normal 2 4 2 3 3 2 2 3" xfId="4568" xr:uid="{00000000-0005-0000-0000-0000C60C0000}"/>
    <cellStyle name="Normal 2 4 2 3 3 2 3" xfId="2287" xr:uid="{00000000-0005-0000-0000-0000C70C0000}"/>
    <cellStyle name="Normal 2 4 2 3 3 2 3 2" xfId="4569" xr:uid="{00000000-0005-0000-0000-0000C80C0000}"/>
    <cellStyle name="Normal 2 4 2 3 3 2 3 3" xfId="4570" xr:uid="{00000000-0005-0000-0000-0000C90C0000}"/>
    <cellStyle name="Normal 2 4 2 3 3 2 4" xfId="2285" xr:uid="{00000000-0005-0000-0000-0000CA0C0000}"/>
    <cellStyle name="Normal 2 4 2 3 3 2 5" xfId="4571" xr:uid="{00000000-0005-0000-0000-0000CB0C0000}"/>
    <cellStyle name="Normal 2 4 2 3 3 3" xfId="461" xr:uid="{00000000-0005-0000-0000-0000CC0C0000}"/>
    <cellStyle name="Normal 2 4 2 3 3 3 2" xfId="2289" xr:uid="{00000000-0005-0000-0000-0000CD0C0000}"/>
    <cellStyle name="Normal 2 4 2 3 3 3 2 2" xfId="4572" xr:uid="{00000000-0005-0000-0000-0000CE0C0000}"/>
    <cellStyle name="Normal 2 4 2 3 3 3 2 3" xfId="4573" xr:uid="{00000000-0005-0000-0000-0000CF0C0000}"/>
    <cellStyle name="Normal 2 4 2 3 3 3 3" xfId="2288" xr:uid="{00000000-0005-0000-0000-0000D00C0000}"/>
    <cellStyle name="Normal 2 4 2 3 3 3 4" xfId="4574" xr:uid="{00000000-0005-0000-0000-0000D10C0000}"/>
    <cellStyle name="Normal 2 4 2 3 3 4" xfId="932" xr:uid="{00000000-0005-0000-0000-0000D20C0000}"/>
    <cellStyle name="Normal 2 4 2 3 3 4 2" xfId="2290" xr:uid="{00000000-0005-0000-0000-0000D30C0000}"/>
    <cellStyle name="Normal 2 4 2 3 3 4 3" xfId="4575" xr:uid="{00000000-0005-0000-0000-0000D40C0000}"/>
    <cellStyle name="Normal 2 4 2 3 3 5" xfId="2291" xr:uid="{00000000-0005-0000-0000-0000D50C0000}"/>
    <cellStyle name="Normal 2 4 2 3 3 5 2" xfId="4576" xr:uid="{00000000-0005-0000-0000-0000D60C0000}"/>
    <cellStyle name="Normal 2 4 2 3 3 5 3" xfId="4577" xr:uid="{00000000-0005-0000-0000-0000D70C0000}"/>
    <cellStyle name="Normal 2 4 2 3 3 6" xfId="2284" xr:uid="{00000000-0005-0000-0000-0000D80C0000}"/>
    <cellStyle name="Normal 2 4 2 3 3 7" xfId="4578" xr:uid="{00000000-0005-0000-0000-0000D90C0000}"/>
    <cellStyle name="Normal 2 4 2 3 4" xfId="136" xr:uid="{00000000-0005-0000-0000-0000DA0C0000}"/>
    <cellStyle name="Normal 2 4 2 3 4 2" xfId="611" xr:uid="{00000000-0005-0000-0000-0000DB0C0000}"/>
    <cellStyle name="Normal 2 4 2 3 4 2 2" xfId="1081" xr:uid="{00000000-0005-0000-0000-0000DC0C0000}"/>
    <cellStyle name="Normal 2 4 2 3 4 2 2 2" xfId="2294" xr:uid="{00000000-0005-0000-0000-0000DD0C0000}"/>
    <cellStyle name="Normal 2 4 2 3 4 2 2 3" xfId="4579" xr:uid="{00000000-0005-0000-0000-0000DE0C0000}"/>
    <cellStyle name="Normal 2 4 2 3 4 2 3" xfId="2295" xr:uid="{00000000-0005-0000-0000-0000DF0C0000}"/>
    <cellStyle name="Normal 2 4 2 3 4 2 3 2" xfId="4580" xr:uid="{00000000-0005-0000-0000-0000E00C0000}"/>
    <cellStyle name="Normal 2 4 2 3 4 2 3 3" xfId="4581" xr:uid="{00000000-0005-0000-0000-0000E10C0000}"/>
    <cellStyle name="Normal 2 4 2 3 4 2 4" xfId="2293" xr:uid="{00000000-0005-0000-0000-0000E20C0000}"/>
    <cellStyle name="Normal 2 4 2 3 4 2 5" xfId="4582" xr:uid="{00000000-0005-0000-0000-0000E30C0000}"/>
    <cellStyle name="Normal 2 4 2 3 4 3" xfId="375" xr:uid="{00000000-0005-0000-0000-0000E40C0000}"/>
    <cellStyle name="Normal 2 4 2 3 4 3 2" xfId="2297" xr:uid="{00000000-0005-0000-0000-0000E50C0000}"/>
    <cellStyle name="Normal 2 4 2 3 4 3 2 2" xfId="4583" xr:uid="{00000000-0005-0000-0000-0000E60C0000}"/>
    <cellStyle name="Normal 2 4 2 3 4 3 2 3" xfId="4584" xr:uid="{00000000-0005-0000-0000-0000E70C0000}"/>
    <cellStyle name="Normal 2 4 2 3 4 3 3" xfId="2296" xr:uid="{00000000-0005-0000-0000-0000E80C0000}"/>
    <cellStyle name="Normal 2 4 2 3 4 3 4" xfId="4585" xr:uid="{00000000-0005-0000-0000-0000E90C0000}"/>
    <cellStyle name="Normal 2 4 2 3 4 4" xfId="846" xr:uid="{00000000-0005-0000-0000-0000EA0C0000}"/>
    <cellStyle name="Normal 2 4 2 3 4 4 2" xfId="2298" xr:uid="{00000000-0005-0000-0000-0000EB0C0000}"/>
    <cellStyle name="Normal 2 4 2 3 4 4 3" xfId="4586" xr:uid="{00000000-0005-0000-0000-0000EC0C0000}"/>
    <cellStyle name="Normal 2 4 2 3 4 5" xfId="2299" xr:uid="{00000000-0005-0000-0000-0000ED0C0000}"/>
    <cellStyle name="Normal 2 4 2 3 4 5 2" xfId="4587" xr:uid="{00000000-0005-0000-0000-0000EE0C0000}"/>
    <cellStyle name="Normal 2 4 2 3 4 5 3" xfId="4588" xr:uid="{00000000-0005-0000-0000-0000EF0C0000}"/>
    <cellStyle name="Normal 2 4 2 3 4 6" xfId="2292" xr:uid="{00000000-0005-0000-0000-0000F00C0000}"/>
    <cellStyle name="Normal 2 4 2 3 4 7" xfId="4589" xr:uid="{00000000-0005-0000-0000-0000F10C0000}"/>
    <cellStyle name="Normal 2 4 2 3 5" xfId="542" xr:uid="{00000000-0005-0000-0000-0000F20C0000}"/>
    <cellStyle name="Normal 2 4 2 3 5 2" xfId="1012" xr:uid="{00000000-0005-0000-0000-0000F30C0000}"/>
    <cellStyle name="Normal 2 4 2 3 5 2 2" xfId="2301" xr:uid="{00000000-0005-0000-0000-0000F40C0000}"/>
    <cellStyle name="Normal 2 4 2 3 5 2 3" xfId="4590" xr:uid="{00000000-0005-0000-0000-0000F50C0000}"/>
    <cellStyle name="Normal 2 4 2 3 5 3" xfId="2302" xr:uid="{00000000-0005-0000-0000-0000F60C0000}"/>
    <cellStyle name="Normal 2 4 2 3 5 3 2" xfId="4591" xr:uid="{00000000-0005-0000-0000-0000F70C0000}"/>
    <cellStyle name="Normal 2 4 2 3 5 3 3" xfId="4592" xr:uid="{00000000-0005-0000-0000-0000F80C0000}"/>
    <cellStyle name="Normal 2 4 2 3 5 4" xfId="2300" xr:uid="{00000000-0005-0000-0000-0000F90C0000}"/>
    <cellStyle name="Normal 2 4 2 3 5 5" xfId="4593" xr:uid="{00000000-0005-0000-0000-0000FA0C0000}"/>
    <cellStyle name="Normal 2 4 2 3 6" xfId="306" xr:uid="{00000000-0005-0000-0000-0000FB0C0000}"/>
    <cellStyle name="Normal 2 4 2 3 6 2" xfId="2304" xr:uid="{00000000-0005-0000-0000-0000FC0C0000}"/>
    <cellStyle name="Normal 2 4 2 3 6 2 2" xfId="4594" xr:uid="{00000000-0005-0000-0000-0000FD0C0000}"/>
    <cellStyle name="Normal 2 4 2 3 6 2 3" xfId="4595" xr:uid="{00000000-0005-0000-0000-0000FE0C0000}"/>
    <cellStyle name="Normal 2 4 2 3 6 3" xfId="2303" xr:uid="{00000000-0005-0000-0000-0000FF0C0000}"/>
    <cellStyle name="Normal 2 4 2 3 6 4" xfId="4596" xr:uid="{00000000-0005-0000-0000-0000000D0000}"/>
    <cellStyle name="Normal 2 4 2 3 7" xfId="777" xr:uid="{00000000-0005-0000-0000-0000010D0000}"/>
    <cellStyle name="Normal 2 4 2 3 7 2" xfId="2305" xr:uid="{00000000-0005-0000-0000-0000020D0000}"/>
    <cellStyle name="Normal 2 4 2 3 7 3" xfId="4597" xr:uid="{00000000-0005-0000-0000-0000030D0000}"/>
    <cellStyle name="Normal 2 4 2 3 8" xfId="2306" xr:uid="{00000000-0005-0000-0000-0000040D0000}"/>
    <cellStyle name="Normal 2 4 2 3 8 2" xfId="4598" xr:uid="{00000000-0005-0000-0000-0000050D0000}"/>
    <cellStyle name="Normal 2 4 2 3 8 3" xfId="4599" xr:uid="{00000000-0005-0000-0000-0000060D0000}"/>
    <cellStyle name="Normal 2 4 2 3 9" xfId="2275" xr:uid="{00000000-0005-0000-0000-0000070D0000}"/>
    <cellStyle name="Normal 2 4 2 4" xfId="93" xr:uid="{00000000-0005-0000-0000-0000080D0000}"/>
    <cellStyle name="Normal 2 4 2 4 2" xfId="165" xr:uid="{00000000-0005-0000-0000-0000090D0000}"/>
    <cellStyle name="Normal 2 4 2 4 2 2" xfId="640" xr:uid="{00000000-0005-0000-0000-00000A0D0000}"/>
    <cellStyle name="Normal 2 4 2 4 2 2 2" xfId="1110" xr:uid="{00000000-0005-0000-0000-00000B0D0000}"/>
    <cellStyle name="Normal 2 4 2 4 2 2 2 2" xfId="2310" xr:uid="{00000000-0005-0000-0000-00000C0D0000}"/>
    <cellStyle name="Normal 2 4 2 4 2 2 2 3" xfId="4600" xr:uid="{00000000-0005-0000-0000-00000D0D0000}"/>
    <cellStyle name="Normal 2 4 2 4 2 2 3" xfId="2311" xr:uid="{00000000-0005-0000-0000-00000E0D0000}"/>
    <cellStyle name="Normal 2 4 2 4 2 2 3 2" xfId="4601" xr:uid="{00000000-0005-0000-0000-00000F0D0000}"/>
    <cellStyle name="Normal 2 4 2 4 2 2 3 3" xfId="4602" xr:uid="{00000000-0005-0000-0000-0000100D0000}"/>
    <cellStyle name="Normal 2 4 2 4 2 2 4" xfId="2309" xr:uid="{00000000-0005-0000-0000-0000110D0000}"/>
    <cellStyle name="Normal 2 4 2 4 2 2 5" xfId="4603" xr:uid="{00000000-0005-0000-0000-0000120D0000}"/>
    <cellStyle name="Normal 2 4 2 4 2 3" xfId="404" xr:uid="{00000000-0005-0000-0000-0000130D0000}"/>
    <cellStyle name="Normal 2 4 2 4 2 3 2" xfId="2313" xr:uid="{00000000-0005-0000-0000-0000140D0000}"/>
    <cellStyle name="Normal 2 4 2 4 2 3 2 2" xfId="4604" xr:uid="{00000000-0005-0000-0000-0000150D0000}"/>
    <cellStyle name="Normal 2 4 2 4 2 3 2 3" xfId="4605" xr:uid="{00000000-0005-0000-0000-0000160D0000}"/>
    <cellStyle name="Normal 2 4 2 4 2 3 3" xfId="2312" xr:uid="{00000000-0005-0000-0000-0000170D0000}"/>
    <cellStyle name="Normal 2 4 2 4 2 3 4" xfId="4606" xr:uid="{00000000-0005-0000-0000-0000180D0000}"/>
    <cellStyle name="Normal 2 4 2 4 2 4" xfId="875" xr:uid="{00000000-0005-0000-0000-0000190D0000}"/>
    <cellStyle name="Normal 2 4 2 4 2 4 2" xfId="2314" xr:uid="{00000000-0005-0000-0000-00001A0D0000}"/>
    <cellStyle name="Normal 2 4 2 4 2 4 3" xfId="4607" xr:uid="{00000000-0005-0000-0000-00001B0D0000}"/>
    <cellStyle name="Normal 2 4 2 4 2 5" xfId="2315" xr:uid="{00000000-0005-0000-0000-00001C0D0000}"/>
    <cellStyle name="Normal 2 4 2 4 2 5 2" xfId="4608" xr:uid="{00000000-0005-0000-0000-00001D0D0000}"/>
    <cellStyle name="Normal 2 4 2 4 2 5 3" xfId="4609" xr:uid="{00000000-0005-0000-0000-00001E0D0000}"/>
    <cellStyle name="Normal 2 4 2 4 2 6" xfId="2308" xr:uid="{00000000-0005-0000-0000-00001F0D0000}"/>
    <cellStyle name="Normal 2 4 2 4 2 7" xfId="4610" xr:uid="{00000000-0005-0000-0000-0000200D0000}"/>
    <cellStyle name="Normal 2 4 2 4 3" xfId="571" xr:uid="{00000000-0005-0000-0000-0000210D0000}"/>
    <cellStyle name="Normal 2 4 2 4 3 2" xfId="1041" xr:uid="{00000000-0005-0000-0000-0000220D0000}"/>
    <cellStyle name="Normal 2 4 2 4 3 2 2" xfId="2317" xr:uid="{00000000-0005-0000-0000-0000230D0000}"/>
    <cellStyle name="Normal 2 4 2 4 3 2 3" xfId="4611" xr:uid="{00000000-0005-0000-0000-0000240D0000}"/>
    <cellStyle name="Normal 2 4 2 4 3 3" xfId="2318" xr:uid="{00000000-0005-0000-0000-0000250D0000}"/>
    <cellStyle name="Normal 2 4 2 4 3 3 2" xfId="4612" xr:uid="{00000000-0005-0000-0000-0000260D0000}"/>
    <cellStyle name="Normal 2 4 2 4 3 3 3" xfId="4613" xr:uid="{00000000-0005-0000-0000-0000270D0000}"/>
    <cellStyle name="Normal 2 4 2 4 3 4" xfId="2316" xr:uid="{00000000-0005-0000-0000-0000280D0000}"/>
    <cellStyle name="Normal 2 4 2 4 3 5" xfId="4614" xr:uid="{00000000-0005-0000-0000-0000290D0000}"/>
    <cellStyle name="Normal 2 4 2 4 4" xfId="335" xr:uid="{00000000-0005-0000-0000-00002A0D0000}"/>
    <cellStyle name="Normal 2 4 2 4 4 2" xfId="2320" xr:uid="{00000000-0005-0000-0000-00002B0D0000}"/>
    <cellStyle name="Normal 2 4 2 4 4 2 2" xfId="4615" xr:uid="{00000000-0005-0000-0000-00002C0D0000}"/>
    <cellStyle name="Normal 2 4 2 4 4 2 3" xfId="4616" xr:uid="{00000000-0005-0000-0000-00002D0D0000}"/>
    <cellStyle name="Normal 2 4 2 4 4 3" xfId="2319" xr:uid="{00000000-0005-0000-0000-00002E0D0000}"/>
    <cellStyle name="Normal 2 4 2 4 4 4" xfId="4617" xr:uid="{00000000-0005-0000-0000-00002F0D0000}"/>
    <cellStyle name="Normal 2 4 2 4 5" xfId="806" xr:uid="{00000000-0005-0000-0000-0000300D0000}"/>
    <cellStyle name="Normal 2 4 2 4 5 2" xfId="2321" xr:uid="{00000000-0005-0000-0000-0000310D0000}"/>
    <cellStyle name="Normal 2 4 2 4 5 3" xfId="4618" xr:uid="{00000000-0005-0000-0000-0000320D0000}"/>
    <cellStyle name="Normal 2 4 2 4 6" xfId="2322" xr:uid="{00000000-0005-0000-0000-0000330D0000}"/>
    <cellStyle name="Normal 2 4 2 4 6 2" xfId="4619" xr:uid="{00000000-0005-0000-0000-0000340D0000}"/>
    <cellStyle name="Normal 2 4 2 4 6 3" xfId="4620" xr:uid="{00000000-0005-0000-0000-0000350D0000}"/>
    <cellStyle name="Normal 2 4 2 4 7" xfId="2307" xr:uid="{00000000-0005-0000-0000-0000360D0000}"/>
    <cellStyle name="Normal 2 4 2 4 8" xfId="4621" xr:uid="{00000000-0005-0000-0000-0000370D0000}"/>
    <cellStyle name="Normal 2 4 2 5" xfId="223" xr:uid="{00000000-0005-0000-0000-0000380D0000}"/>
    <cellStyle name="Normal 2 4 2 5 2" xfId="698" xr:uid="{00000000-0005-0000-0000-0000390D0000}"/>
    <cellStyle name="Normal 2 4 2 5 2 2" xfId="1168" xr:uid="{00000000-0005-0000-0000-00003A0D0000}"/>
    <cellStyle name="Normal 2 4 2 5 2 2 2" xfId="2325" xr:uid="{00000000-0005-0000-0000-00003B0D0000}"/>
    <cellStyle name="Normal 2 4 2 5 2 2 3" xfId="4622" xr:uid="{00000000-0005-0000-0000-00003C0D0000}"/>
    <cellStyle name="Normal 2 4 2 5 2 3" xfId="2326" xr:uid="{00000000-0005-0000-0000-00003D0D0000}"/>
    <cellStyle name="Normal 2 4 2 5 2 3 2" xfId="4623" xr:uid="{00000000-0005-0000-0000-00003E0D0000}"/>
    <cellStyle name="Normal 2 4 2 5 2 3 3" xfId="4624" xr:uid="{00000000-0005-0000-0000-00003F0D0000}"/>
    <cellStyle name="Normal 2 4 2 5 2 4" xfId="2324" xr:uid="{00000000-0005-0000-0000-0000400D0000}"/>
    <cellStyle name="Normal 2 4 2 5 2 5" xfId="4625" xr:uid="{00000000-0005-0000-0000-0000410D0000}"/>
    <cellStyle name="Normal 2 4 2 5 3" xfId="462" xr:uid="{00000000-0005-0000-0000-0000420D0000}"/>
    <cellStyle name="Normal 2 4 2 5 3 2" xfId="2328" xr:uid="{00000000-0005-0000-0000-0000430D0000}"/>
    <cellStyle name="Normal 2 4 2 5 3 2 2" xfId="4626" xr:uid="{00000000-0005-0000-0000-0000440D0000}"/>
    <cellStyle name="Normal 2 4 2 5 3 2 3" xfId="4627" xr:uid="{00000000-0005-0000-0000-0000450D0000}"/>
    <cellStyle name="Normal 2 4 2 5 3 3" xfId="2327" xr:uid="{00000000-0005-0000-0000-0000460D0000}"/>
    <cellStyle name="Normal 2 4 2 5 3 4" xfId="4628" xr:uid="{00000000-0005-0000-0000-0000470D0000}"/>
    <cellStyle name="Normal 2 4 2 5 4" xfId="933" xr:uid="{00000000-0005-0000-0000-0000480D0000}"/>
    <cellStyle name="Normal 2 4 2 5 4 2" xfId="2329" xr:uid="{00000000-0005-0000-0000-0000490D0000}"/>
    <cellStyle name="Normal 2 4 2 5 4 3" xfId="4629" xr:uid="{00000000-0005-0000-0000-00004A0D0000}"/>
    <cellStyle name="Normal 2 4 2 5 5" xfId="2330" xr:uid="{00000000-0005-0000-0000-00004B0D0000}"/>
    <cellStyle name="Normal 2 4 2 5 5 2" xfId="4630" xr:uid="{00000000-0005-0000-0000-00004C0D0000}"/>
    <cellStyle name="Normal 2 4 2 5 5 3" xfId="4631" xr:uid="{00000000-0005-0000-0000-00004D0D0000}"/>
    <cellStyle name="Normal 2 4 2 5 6" xfId="2323" xr:uid="{00000000-0005-0000-0000-00004E0D0000}"/>
    <cellStyle name="Normal 2 4 2 5 7" xfId="4632" xr:uid="{00000000-0005-0000-0000-00004F0D0000}"/>
    <cellStyle name="Normal 2 4 2 6" xfId="109" xr:uid="{00000000-0005-0000-0000-0000500D0000}"/>
    <cellStyle name="Normal 2 4 2 6 2" xfId="584" xr:uid="{00000000-0005-0000-0000-0000510D0000}"/>
    <cellStyle name="Normal 2 4 2 6 2 2" xfId="1054" xr:uid="{00000000-0005-0000-0000-0000520D0000}"/>
    <cellStyle name="Normal 2 4 2 6 2 2 2" xfId="2333" xr:uid="{00000000-0005-0000-0000-0000530D0000}"/>
    <cellStyle name="Normal 2 4 2 6 2 2 3" xfId="4633" xr:uid="{00000000-0005-0000-0000-0000540D0000}"/>
    <cellStyle name="Normal 2 4 2 6 2 3" xfId="2334" xr:uid="{00000000-0005-0000-0000-0000550D0000}"/>
    <cellStyle name="Normal 2 4 2 6 2 3 2" xfId="4634" xr:uid="{00000000-0005-0000-0000-0000560D0000}"/>
    <cellStyle name="Normal 2 4 2 6 2 3 3" xfId="4635" xr:uid="{00000000-0005-0000-0000-0000570D0000}"/>
    <cellStyle name="Normal 2 4 2 6 2 4" xfId="2332" xr:uid="{00000000-0005-0000-0000-0000580D0000}"/>
    <cellStyle name="Normal 2 4 2 6 2 5" xfId="4636" xr:uid="{00000000-0005-0000-0000-0000590D0000}"/>
    <cellStyle name="Normal 2 4 2 6 3" xfId="348" xr:uid="{00000000-0005-0000-0000-00005A0D0000}"/>
    <cellStyle name="Normal 2 4 2 6 3 2" xfId="2336" xr:uid="{00000000-0005-0000-0000-00005B0D0000}"/>
    <cellStyle name="Normal 2 4 2 6 3 2 2" xfId="4637" xr:uid="{00000000-0005-0000-0000-00005C0D0000}"/>
    <cellStyle name="Normal 2 4 2 6 3 2 3" xfId="4638" xr:uid="{00000000-0005-0000-0000-00005D0D0000}"/>
    <cellStyle name="Normal 2 4 2 6 3 3" xfId="2335" xr:uid="{00000000-0005-0000-0000-00005E0D0000}"/>
    <cellStyle name="Normal 2 4 2 6 3 4" xfId="4639" xr:uid="{00000000-0005-0000-0000-00005F0D0000}"/>
    <cellStyle name="Normal 2 4 2 6 4" xfId="819" xr:uid="{00000000-0005-0000-0000-0000600D0000}"/>
    <cellStyle name="Normal 2 4 2 6 4 2" xfId="2337" xr:uid="{00000000-0005-0000-0000-0000610D0000}"/>
    <cellStyle name="Normal 2 4 2 6 4 3" xfId="4640" xr:uid="{00000000-0005-0000-0000-0000620D0000}"/>
    <cellStyle name="Normal 2 4 2 6 5" xfId="2338" xr:uid="{00000000-0005-0000-0000-0000630D0000}"/>
    <cellStyle name="Normal 2 4 2 6 5 2" xfId="4641" xr:uid="{00000000-0005-0000-0000-0000640D0000}"/>
    <cellStyle name="Normal 2 4 2 6 5 3" xfId="4642" xr:uid="{00000000-0005-0000-0000-0000650D0000}"/>
    <cellStyle name="Normal 2 4 2 6 6" xfId="2331" xr:uid="{00000000-0005-0000-0000-0000660D0000}"/>
    <cellStyle name="Normal 2 4 2 6 7" xfId="4643" xr:uid="{00000000-0005-0000-0000-0000670D0000}"/>
    <cellStyle name="Normal 2 4 2 7" xfId="515" xr:uid="{00000000-0005-0000-0000-0000680D0000}"/>
    <cellStyle name="Normal 2 4 2 7 2" xfId="985" xr:uid="{00000000-0005-0000-0000-0000690D0000}"/>
    <cellStyle name="Normal 2 4 2 7 2 2" xfId="2340" xr:uid="{00000000-0005-0000-0000-00006A0D0000}"/>
    <cellStyle name="Normal 2 4 2 7 2 3" xfId="4644" xr:uid="{00000000-0005-0000-0000-00006B0D0000}"/>
    <cellStyle name="Normal 2 4 2 7 3" xfId="2341" xr:uid="{00000000-0005-0000-0000-00006C0D0000}"/>
    <cellStyle name="Normal 2 4 2 7 3 2" xfId="4645" xr:uid="{00000000-0005-0000-0000-00006D0D0000}"/>
    <cellStyle name="Normal 2 4 2 7 3 3" xfId="4646" xr:uid="{00000000-0005-0000-0000-00006E0D0000}"/>
    <cellStyle name="Normal 2 4 2 7 4" xfId="2339" xr:uid="{00000000-0005-0000-0000-00006F0D0000}"/>
    <cellStyle name="Normal 2 4 2 7 5" xfId="4647" xr:uid="{00000000-0005-0000-0000-0000700D0000}"/>
    <cellStyle name="Normal 2 4 2 8" xfId="279" xr:uid="{00000000-0005-0000-0000-0000710D0000}"/>
    <cellStyle name="Normal 2 4 2 8 2" xfId="2343" xr:uid="{00000000-0005-0000-0000-0000720D0000}"/>
    <cellStyle name="Normal 2 4 2 8 2 2" xfId="4648" xr:uid="{00000000-0005-0000-0000-0000730D0000}"/>
    <cellStyle name="Normal 2 4 2 8 2 3" xfId="4649" xr:uid="{00000000-0005-0000-0000-0000740D0000}"/>
    <cellStyle name="Normal 2 4 2 8 3" xfId="2342" xr:uid="{00000000-0005-0000-0000-0000750D0000}"/>
    <cellStyle name="Normal 2 4 2 8 4" xfId="4650" xr:uid="{00000000-0005-0000-0000-0000760D0000}"/>
    <cellStyle name="Normal 2 4 2 9" xfId="750" xr:uid="{00000000-0005-0000-0000-0000770D0000}"/>
    <cellStyle name="Normal 2 4 2 9 2" xfId="2344" xr:uid="{00000000-0005-0000-0000-0000780D0000}"/>
    <cellStyle name="Normal 2 4 2 9 3" xfId="4651" xr:uid="{00000000-0005-0000-0000-0000790D0000}"/>
    <cellStyle name="Normal 2 4 3" xfId="42" xr:uid="{00000000-0005-0000-0000-00007A0D0000}"/>
    <cellStyle name="Normal 2 4 3 10" xfId="2345" xr:uid="{00000000-0005-0000-0000-00007B0D0000}"/>
    <cellStyle name="Normal 2 4 3 11" xfId="4652" xr:uid="{00000000-0005-0000-0000-00007C0D0000}"/>
    <cellStyle name="Normal 2 4 3 2" xfId="72" xr:uid="{00000000-0005-0000-0000-00007D0D0000}"/>
    <cellStyle name="Normal 2 4 3 2 10" xfId="4653" xr:uid="{00000000-0005-0000-0000-00007E0D0000}"/>
    <cellStyle name="Normal 2 4 3 2 2" xfId="224" xr:uid="{00000000-0005-0000-0000-00007F0D0000}"/>
    <cellStyle name="Normal 2 4 3 2 2 2" xfId="699" xr:uid="{00000000-0005-0000-0000-0000800D0000}"/>
    <cellStyle name="Normal 2 4 3 2 2 2 2" xfId="1169" xr:uid="{00000000-0005-0000-0000-0000810D0000}"/>
    <cellStyle name="Normal 2 4 3 2 2 2 2 2" xfId="2349" xr:uid="{00000000-0005-0000-0000-0000820D0000}"/>
    <cellStyle name="Normal 2 4 3 2 2 2 2 3" xfId="4654" xr:uid="{00000000-0005-0000-0000-0000830D0000}"/>
    <cellStyle name="Normal 2 4 3 2 2 2 3" xfId="2350" xr:uid="{00000000-0005-0000-0000-0000840D0000}"/>
    <cellStyle name="Normal 2 4 3 2 2 2 3 2" xfId="4655" xr:uid="{00000000-0005-0000-0000-0000850D0000}"/>
    <cellStyle name="Normal 2 4 3 2 2 2 3 3" xfId="4656" xr:uid="{00000000-0005-0000-0000-0000860D0000}"/>
    <cellStyle name="Normal 2 4 3 2 2 2 4" xfId="2348" xr:uid="{00000000-0005-0000-0000-0000870D0000}"/>
    <cellStyle name="Normal 2 4 3 2 2 2 5" xfId="4657" xr:uid="{00000000-0005-0000-0000-0000880D0000}"/>
    <cellStyle name="Normal 2 4 3 2 2 3" xfId="463" xr:uid="{00000000-0005-0000-0000-0000890D0000}"/>
    <cellStyle name="Normal 2 4 3 2 2 3 2" xfId="2352" xr:uid="{00000000-0005-0000-0000-00008A0D0000}"/>
    <cellStyle name="Normal 2 4 3 2 2 3 2 2" xfId="4658" xr:uid="{00000000-0005-0000-0000-00008B0D0000}"/>
    <cellStyle name="Normal 2 4 3 2 2 3 2 3" xfId="4659" xr:uid="{00000000-0005-0000-0000-00008C0D0000}"/>
    <cellStyle name="Normal 2 4 3 2 2 3 3" xfId="2351" xr:uid="{00000000-0005-0000-0000-00008D0D0000}"/>
    <cellStyle name="Normal 2 4 3 2 2 3 4" xfId="4660" xr:uid="{00000000-0005-0000-0000-00008E0D0000}"/>
    <cellStyle name="Normal 2 4 3 2 2 4" xfId="934" xr:uid="{00000000-0005-0000-0000-00008F0D0000}"/>
    <cellStyle name="Normal 2 4 3 2 2 4 2" xfId="2353" xr:uid="{00000000-0005-0000-0000-0000900D0000}"/>
    <cellStyle name="Normal 2 4 3 2 2 4 3" xfId="4661" xr:uid="{00000000-0005-0000-0000-0000910D0000}"/>
    <cellStyle name="Normal 2 4 3 2 2 5" xfId="2354" xr:uid="{00000000-0005-0000-0000-0000920D0000}"/>
    <cellStyle name="Normal 2 4 3 2 2 5 2" xfId="4662" xr:uid="{00000000-0005-0000-0000-0000930D0000}"/>
    <cellStyle name="Normal 2 4 3 2 2 5 3" xfId="4663" xr:uid="{00000000-0005-0000-0000-0000940D0000}"/>
    <cellStyle name="Normal 2 4 3 2 2 6" xfId="2347" xr:uid="{00000000-0005-0000-0000-0000950D0000}"/>
    <cellStyle name="Normal 2 4 3 2 2 7" xfId="4664" xr:uid="{00000000-0005-0000-0000-0000960D0000}"/>
    <cellStyle name="Normal 2 4 3 2 3" xfId="225" xr:uid="{00000000-0005-0000-0000-0000970D0000}"/>
    <cellStyle name="Normal 2 4 3 2 3 2" xfId="700" xr:uid="{00000000-0005-0000-0000-0000980D0000}"/>
    <cellStyle name="Normal 2 4 3 2 3 2 2" xfId="1170" xr:uid="{00000000-0005-0000-0000-0000990D0000}"/>
    <cellStyle name="Normal 2 4 3 2 3 2 2 2" xfId="2357" xr:uid="{00000000-0005-0000-0000-00009A0D0000}"/>
    <cellStyle name="Normal 2 4 3 2 3 2 2 3" xfId="4665" xr:uid="{00000000-0005-0000-0000-00009B0D0000}"/>
    <cellStyle name="Normal 2 4 3 2 3 2 3" xfId="2358" xr:uid="{00000000-0005-0000-0000-00009C0D0000}"/>
    <cellStyle name="Normal 2 4 3 2 3 2 3 2" xfId="4666" xr:uid="{00000000-0005-0000-0000-00009D0D0000}"/>
    <cellStyle name="Normal 2 4 3 2 3 2 3 3" xfId="4667" xr:uid="{00000000-0005-0000-0000-00009E0D0000}"/>
    <cellStyle name="Normal 2 4 3 2 3 2 4" xfId="2356" xr:uid="{00000000-0005-0000-0000-00009F0D0000}"/>
    <cellStyle name="Normal 2 4 3 2 3 2 5" xfId="4668" xr:uid="{00000000-0005-0000-0000-0000A00D0000}"/>
    <cellStyle name="Normal 2 4 3 2 3 3" xfId="464" xr:uid="{00000000-0005-0000-0000-0000A10D0000}"/>
    <cellStyle name="Normal 2 4 3 2 3 3 2" xfId="2360" xr:uid="{00000000-0005-0000-0000-0000A20D0000}"/>
    <cellStyle name="Normal 2 4 3 2 3 3 2 2" xfId="4669" xr:uid="{00000000-0005-0000-0000-0000A30D0000}"/>
    <cellStyle name="Normal 2 4 3 2 3 3 2 3" xfId="4670" xr:uid="{00000000-0005-0000-0000-0000A40D0000}"/>
    <cellStyle name="Normal 2 4 3 2 3 3 3" xfId="2359" xr:uid="{00000000-0005-0000-0000-0000A50D0000}"/>
    <cellStyle name="Normal 2 4 3 2 3 3 4" xfId="4671" xr:uid="{00000000-0005-0000-0000-0000A60D0000}"/>
    <cellStyle name="Normal 2 4 3 2 3 4" xfId="935" xr:uid="{00000000-0005-0000-0000-0000A70D0000}"/>
    <cellStyle name="Normal 2 4 3 2 3 4 2" xfId="2361" xr:uid="{00000000-0005-0000-0000-0000A80D0000}"/>
    <cellStyle name="Normal 2 4 3 2 3 4 3" xfId="4672" xr:uid="{00000000-0005-0000-0000-0000A90D0000}"/>
    <cellStyle name="Normal 2 4 3 2 3 5" xfId="2362" xr:uid="{00000000-0005-0000-0000-0000AA0D0000}"/>
    <cellStyle name="Normal 2 4 3 2 3 5 2" xfId="4673" xr:uid="{00000000-0005-0000-0000-0000AB0D0000}"/>
    <cellStyle name="Normal 2 4 3 2 3 5 3" xfId="4674" xr:uid="{00000000-0005-0000-0000-0000AC0D0000}"/>
    <cellStyle name="Normal 2 4 3 2 3 6" xfId="2355" xr:uid="{00000000-0005-0000-0000-0000AD0D0000}"/>
    <cellStyle name="Normal 2 4 3 2 3 7" xfId="4675" xr:uid="{00000000-0005-0000-0000-0000AE0D0000}"/>
    <cellStyle name="Normal 2 4 3 2 4" xfId="147" xr:uid="{00000000-0005-0000-0000-0000AF0D0000}"/>
    <cellStyle name="Normal 2 4 3 2 4 2" xfId="622" xr:uid="{00000000-0005-0000-0000-0000B00D0000}"/>
    <cellStyle name="Normal 2 4 3 2 4 2 2" xfId="1092" xr:uid="{00000000-0005-0000-0000-0000B10D0000}"/>
    <cellStyle name="Normal 2 4 3 2 4 2 2 2" xfId="2365" xr:uid="{00000000-0005-0000-0000-0000B20D0000}"/>
    <cellStyle name="Normal 2 4 3 2 4 2 2 3" xfId="4676" xr:uid="{00000000-0005-0000-0000-0000B30D0000}"/>
    <cellStyle name="Normal 2 4 3 2 4 2 3" xfId="2366" xr:uid="{00000000-0005-0000-0000-0000B40D0000}"/>
    <cellStyle name="Normal 2 4 3 2 4 2 3 2" xfId="4677" xr:uid="{00000000-0005-0000-0000-0000B50D0000}"/>
    <cellStyle name="Normal 2 4 3 2 4 2 3 3" xfId="4678" xr:uid="{00000000-0005-0000-0000-0000B60D0000}"/>
    <cellStyle name="Normal 2 4 3 2 4 2 4" xfId="2364" xr:uid="{00000000-0005-0000-0000-0000B70D0000}"/>
    <cellStyle name="Normal 2 4 3 2 4 2 5" xfId="4679" xr:uid="{00000000-0005-0000-0000-0000B80D0000}"/>
    <cellStyle name="Normal 2 4 3 2 4 3" xfId="386" xr:uid="{00000000-0005-0000-0000-0000B90D0000}"/>
    <cellStyle name="Normal 2 4 3 2 4 3 2" xfId="2368" xr:uid="{00000000-0005-0000-0000-0000BA0D0000}"/>
    <cellStyle name="Normal 2 4 3 2 4 3 2 2" xfId="4680" xr:uid="{00000000-0005-0000-0000-0000BB0D0000}"/>
    <cellStyle name="Normal 2 4 3 2 4 3 2 3" xfId="4681" xr:uid="{00000000-0005-0000-0000-0000BC0D0000}"/>
    <cellStyle name="Normal 2 4 3 2 4 3 3" xfId="2367" xr:uid="{00000000-0005-0000-0000-0000BD0D0000}"/>
    <cellStyle name="Normal 2 4 3 2 4 3 4" xfId="4682" xr:uid="{00000000-0005-0000-0000-0000BE0D0000}"/>
    <cellStyle name="Normal 2 4 3 2 4 4" xfId="857" xr:uid="{00000000-0005-0000-0000-0000BF0D0000}"/>
    <cellStyle name="Normal 2 4 3 2 4 4 2" xfId="2369" xr:uid="{00000000-0005-0000-0000-0000C00D0000}"/>
    <cellStyle name="Normal 2 4 3 2 4 4 3" xfId="4683" xr:uid="{00000000-0005-0000-0000-0000C10D0000}"/>
    <cellStyle name="Normal 2 4 3 2 4 5" xfId="2370" xr:uid="{00000000-0005-0000-0000-0000C20D0000}"/>
    <cellStyle name="Normal 2 4 3 2 4 5 2" xfId="4684" xr:uid="{00000000-0005-0000-0000-0000C30D0000}"/>
    <cellStyle name="Normal 2 4 3 2 4 5 3" xfId="4685" xr:uid="{00000000-0005-0000-0000-0000C40D0000}"/>
    <cellStyle name="Normal 2 4 3 2 4 6" xfId="2363" xr:uid="{00000000-0005-0000-0000-0000C50D0000}"/>
    <cellStyle name="Normal 2 4 3 2 4 7" xfId="4686" xr:uid="{00000000-0005-0000-0000-0000C60D0000}"/>
    <cellStyle name="Normal 2 4 3 2 5" xfId="553" xr:uid="{00000000-0005-0000-0000-0000C70D0000}"/>
    <cellStyle name="Normal 2 4 3 2 5 2" xfId="1023" xr:uid="{00000000-0005-0000-0000-0000C80D0000}"/>
    <cellStyle name="Normal 2 4 3 2 5 2 2" xfId="2372" xr:uid="{00000000-0005-0000-0000-0000C90D0000}"/>
    <cellStyle name="Normal 2 4 3 2 5 2 3" xfId="4687" xr:uid="{00000000-0005-0000-0000-0000CA0D0000}"/>
    <cellStyle name="Normal 2 4 3 2 5 3" xfId="2373" xr:uid="{00000000-0005-0000-0000-0000CB0D0000}"/>
    <cellStyle name="Normal 2 4 3 2 5 3 2" xfId="4688" xr:uid="{00000000-0005-0000-0000-0000CC0D0000}"/>
    <cellStyle name="Normal 2 4 3 2 5 3 3" xfId="4689" xr:uid="{00000000-0005-0000-0000-0000CD0D0000}"/>
    <cellStyle name="Normal 2 4 3 2 5 4" xfId="2371" xr:uid="{00000000-0005-0000-0000-0000CE0D0000}"/>
    <cellStyle name="Normal 2 4 3 2 5 5" xfId="4690" xr:uid="{00000000-0005-0000-0000-0000CF0D0000}"/>
    <cellStyle name="Normal 2 4 3 2 6" xfId="317" xr:uid="{00000000-0005-0000-0000-0000D00D0000}"/>
    <cellStyle name="Normal 2 4 3 2 6 2" xfId="2375" xr:uid="{00000000-0005-0000-0000-0000D10D0000}"/>
    <cellStyle name="Normal 2 4 3 2 6 2 2" xfId="4691" xr:uid="{00000000-0005-0000-0000-0000D20D0000}"/>
    <cellStyle name="Normal 2 4 3 2 6 2 3" xfId="4692" xr:uid="{00000000-0005-0000-0000-0000D30D0000}"/>
    <cellStyle name="Normal 2 4 3 2 6 3" xfId="2374" xr:uid="{00000000-0005-0000-0000-0000D40D0000}"/>
    <cellStyle name="Normal 2 4 3 2 6 4" xfId="4693" xr:uid="{00000000-0005-0000-0000-0000D50D0000}"/>
    <cellStyle name="Normal 2 4 3 2 7" xfId="788" xr:uid="{00000000-0005-0000-0000-0000D60D0000}"/>
    <cellStyle name="Normal 2 4 3 2 7 2" xfId="2376" xr:uid="{00000000-0005-0000-0000-0000D70D0000}"/>
    <cellStyle name="Normal 2 4 3 2 7 3" xfId="4694" xr:uid="{00000000-0005-0000-0000-0000D80D0000}"/>
    <cellStyle name="Normal 2 4 3 2 8" xfId="2377" xr:uid="{00000000-0005-0000-0000-0000D90D0000}"/>
    <cellStyle name="Normal 2 4 3 2 8 2" xfId="4695" xr:uid="{00000000-0005-0000-0000-0000DA0D0000}"/>
    <cellStyle name="Normal 2 4 3 2 8 3" xfId="4696" xr:uid="{00000000-0005-0000-0000-0000DB0D0000}"/>
    <cellStyle name="Normal 2 4 3 2 9" xfId="2346" xr:uid="{00000000-0005-0000-0000-0000DC0D0000}"/>
    <cellStyle name="Normal 2 4 3 3" xfId="226" xr:uid="{00000000-0005-0000-0000-0000DD0D0000}"/>
    <cellStyle name="Normal 2 4 3 3 2" xfId="701" xr:uid="{00000000-0005-0000-0000-0000DE0D0000}"/>
    <cellStyle name="Normal 2 4 3 3 2 2" xfId="1171" xr:uid="{00000000-0005-0000-0000-0000DF0D0000}"/>
    <cellStyle name="Normal 2 4 3 3 2 2 2" xfId="2380" xr:uid="{00000000-0005-0000-0000-0000E00D0000}"/>
    <cellStyle name="Normal 2 4 3 3 2 2 3" xfId="4697" xr:uid="{00000000-0005-0000-0000-0000E10D0000}"/>
    <cellStyle name="Normal 2 4 3 3 2 3" xfId="2381" xr:uid="{00000000-0005-0000-0000-0000E20D0000}"/>
    <cellStyle name="Normal 2 4 3 3 2 3 2" xfId="4698" xr:uid="{00000000-0005-0000-0000-0000E30D0000}"/>
    <cellStyle name="Normal 2 4 3 3 2 3 3" xfId="4699" xr:uid="{00000000-0005-0000-0000-0000E40D0000}"/>
    <cellStyle name="Normal 2 4 3 3 2 4" xfId="2379" xr:uid="{00000000-0005-0000-0000-0000E50D0000}"/>
    <cellStyle name="Normal 2 4 3 3 2 5" xfId="4700" xr:uid="{00000000-0005-0000-0000-0000E60D0000}"/>
    <cellStyle name="Normal 2 4 3 3 3" xfId="465" xr:uid="{00000000-0005-0000-0000-0000E70D0000}"/>
    <cellStyle name="Normal 2 4 3 3 3 2" xfId="2383" xr:uid="{00000000-0005-0000-0000-0000E80D0000}"/>
    <cellStyle name="Normal 2 4 3 3 3 2 2" xfId="4701" xr:uid="{00000000-0005-0000-0000-0000E90D0000}"/>
    <cellStyle name="Normal 2 4 3 3 3 2 3" xfId="4702" xr:uid="{00000000-0005-0000-0000-0000EA0D0000}"/>
    <cellStyle name="Normal 2 4 3 3 3 3" xfId="2382" xr:uid="{00000000-0005-0000-0000-0000EB0D0000}"/>
    <cellStyle name="Normal 2 4 3 3 3 4" xfId="4703" xr:uid="{00000000-0005-0000-0000-0000EC0D0000}"/>
    <cellStyle name="Normal 2 4 3 3 4" xfId="936" xr:uid="{00000000-0005-0000-0000-0000ED0D0000}"/>
    <cellStyle name="Normal 2 4 3 3 4 2" xfId="2384" xr:uid="{00000000-0005-0000-0000-0000EE0D0000}"/>
    <cellStyle name="Normal 2 4 3 3 4 3" xfId="4704" xr:uid="{00000000-0005-0000-0000-0000EF0D0000}"/>
    <cellStyle name="Normal 2 4 3 3 5" xfId="2385" xr:uid="{00000000-0005-0000-0000-0000F00D0000}"/>
    <cellStyle name="Normal 2 4 3 3 5 2" xfId="4705" xr:uid="{00000000-0005-0000-0000-0000F10D0000}"/>
    <cellStyle name="Normal 2 4 3 3 5 3" xfId="4706" xr:uid="{00000000-0005-0000-0000-0000F20D0000}"/>
    <cellStyle name="Normal 2 4 3 3 6" xfId="2378" xr:uid="{00000000-0005-0000-0000-0000F30D0000}"/>
    <cellStyle name="Normal 2 4 3 3 7" xfId="4707" xr:uid="{00000000-0005-0000-0000-0000F40D0000}"/>
    <cellStyle name="Normal 2 4 3 4" xfId="227" xr:uid="{00000000-0005-0000-0000-0000F50D0000}"/>
    <cellStyle name="Normal 2 4 3 4 2" xfId="702" xr:uid="{00000000-0005-0000-0000-0000F60D0000}"/>
    <cellStyle name="Normal 2 4 3 4 2 2" xfId="1172" xr:uid="{00000000-0005-0000-0000-0000F70D0000}"/>
    <cellStyle name="Normal 2 4 3 4 2 2 2" xfId="2388" xr:uid="{00000000-0005-0000-0000-0000F80D0000}"/>
    <cellStyle name="Normal 2 4 3 4 2 2 3" xfId="4708" xr:uid="{00000000-0005-0000-0000-0000F90D0000}"/>
    <cellStyle name="Normal 2 4 3 4 2 3" xfId="2389" xr:uid="{00000000-0005-0000-0000-0000FA0D0000}"/>
    <cellStyle name="Normal 2 4 3 4 2 3 2" xfId="4709" xr:uid="{00000000-0005-0000-0000-0000FB0D0000}"/>
    <cellStyle name="Normal 2 4 3 4 2 3 3" xfId="4710" xr:uid="{00000000-0005-0000-0000-0000FC0D0000}"/>
    <cellStyle name="Normal 2 4 3 4 2 4" xfId="2387" xr:uid="{00000000-0005-0000-0000-0000FD0D0000}"/>
    <cellStyle name="Normal 2 4 3 4 2 5" xfId="4711" xr:uid="{00000000-0005-0000-0000-0000FE0D0000}"/>
    <cellStyle name="Normal 2 4 3 4 3" xfId="466" xr:uid="{00000000-0005-0000-0000-0000FF0D0000}"/>
    <cellStyle name="Normal 2 4 3 4 3 2" xfId="2391" xr:uid="{00000000-0005-0000-0000-0000000E0000}"/>
    <cellStyle name="Normal 2 4 3 4 3 2 2" xfId="4712" xr:uid="{00000000-0005-0000-0000-0000010E0000}"/>
    <cellStyle name="Normal 2 4 3 4 3 2 3" xfId="4713" xr:uid="{00000000-0005-0000-0000-0000020E0000}"/>
    <cellStyle name="Normal 2 4 3 4 3 3" xfId="2390" xr:uid="{00000000-0005-0000-0000-0000030E0000}"/>
    <cellStyle name="Normal 2 4 3 4 3 4" xfId="4714" xr:uid="{00000000-0005-0000-0000-0000040E0000}"/>
    <cellStyle name="Normal 2 4 3 4 4" xfId="937" xr:uid="{00000000-0005-0000-0000-0000050E0000}"/>
    <cellStyle name="Normal 2 4 3 4 4 2" xfId="2392" xr:uid="{00000000-0005-0000-0000-0000060E0000}"/>
    <cellStyle name="Normal 2 4 3 4 4 3" xfId="4715" xr:uid="{00000000-0005-0000-0000-0000070E0000}"/>
    <cellStyle name="Normal 2 4 3 4 5" xfId="2393" xr:uid="{00000000-0005-0000-0000-0000080E0000}"/>
    <cellStyle name="Normal 2 4 3 4 5 2" xfId="4716" xr:uid="{00000000-0005-0000-0000-0000090E0000}"/>
    <cellStyle name="Normal 2 4 3 4 5 3" xfId="4717" xr:uid="{00000000-0005-0000-0000-00000A0E0000}"/>
    <cellStyle name="Normal 2 4 3 4 6" xfId="2386" xr:uid="{00000000-0005-0000-0000-00000B0E0000}"/>
    <cellStyle name="Normal 2 4 3 4 7" xfId="4718" xr:uid="{00000000-0005-0000-0000-00000C0E0000}"/>
    <cellStyle name="Normal 2 4 3 5" xfId="120" xr:uid="{00000000-0005-0000-0000-00000D0E0000}"/>
    <cellStyle name="Normal 2 4 3 5 2" xfId="595" xr:uid="{00000000-0005-0000-0000-00000E0E0000}"/>
    <cellStyle name="Normal 2 4 3 5 2 2" xfId="1065" xr:uid="{00000000-0005-0000-0000-00000F0E0000}"/>
    <cellStyle name="Normal 2 4 3 5 2 2 2" xfId="2396" xr:uid="{00000000-0005-0000-0000-0000100E0000}"/>
    <cellStyle name="Normal 2 4 3 5 2 2 3" xfId="4719" xr:uid="{00000000-0005-0000-0000-0000110E0000}"/>
    <cellStyle name="Normal 2 4 3 5 2 3" xfId="2397" xr:uid="{00000000-0005-0000-0000-0000120E0000}"/>
    <cellStyle name="Normal 2 4 3 5 2 3 2" xfId="4720" xr:uid="{00000000-0005-0000-0000-0000130E0000}"/>
    <cellStyle name="Normal 2 4 3 5 2 3 3" xfId="4721" xr:uid="{00000000-0005-0000-0000-0000140E0000}"/>
    <cellStyle name="Normal 2 4 3 5 2 4" xfId="2395" xr:uid="{00000000-0005-0000-0000-0000150E0000}"/>
    <cellStyle name="Normal 2 4 3 5 2 5" xfId="4722" xr:uid="{00000000-0005-0000-0000-0000160E0000}"/>
    <cellStyle name="Normal 2 4 3 5 3" xfId="359" xr:uid="{00000000-0005-0000-0000-0000170E0000}"/>
    <cellStyle name="Normal 2 4 3 5 3 2" xfId="2399" xr:uid="{00000000-0005-0000-0000-0000180E0000}"/>
    <cellStyle name="Normal 2 4 3 5 3 2 2" xfId="4723" xr:uid="{00000000-0005-0000-0000-0000190E0000}"/>
    <cellStyle name="Normal 2 4 3 5 3 2 3" xfId="4724" xr:uid="{00000000-0005-0000-0000-00001A0E0000}"/>
    <cellStyle name="Normal 2 4 3 5 3 3" xfId="2398" xr:uid="{00000000-0005-0000-0000-00001B0E0000}"/>
    <cellStyle name="Normal 2 4 3 5 3 4" xfId="4725" xr:uid="{00000000-0005-0000-0000-00001C0E0000}"/>
    <cellStyle name="Normal 2 4 3 5 4" xfId="830" xr:uid="{00000000-0005-0000-0000-00001D0E0000}"/>
    <cellStyle name="Normal 2 4 3 5 4 2" xfId="2400" xr:uid="{00000000-0005-0000-0000-00001E0E0000}"/>
    <cellStyle name="Normal 2 4 3 5 4 3" xfId="4726" xr:uid="{00000000-0005-0000-0000-00001F0E0000}"/>
    <cellStyle name="Normal 2 4 3 5 5" xfId="2401" xr:uid="{00000000-0005-0000-0000-0000200E0000}"/>
    <cellStyle name="Normal 2 4 3 5 5 2" xfId="4727" xr:uid="{00000000-0005-0000-0000-0000210E0000}"/>
    <cellStyle name="Normal 2 4 3 5 5 3" xfId="4728" xr:uid="{00000000-0005-0000-0000-0000220E0000}"/>
    <cellStyle name="Normal 2 4 3 5 6" xfId="2394" xr:uid="{00000000-0005-0000-0000-0000230E0000}"/>
    <cellStyle name="Normal 2 4 3 5 7" xfId="4729" xr:uid="{00000000-0005-0000-0000-0000240E0000}"/>
    <cellStyle name="Normal 2 4 3 6" xfId="526" xr:uid="{00000000-0005-0000-0000-0000250E0000}"/>
    <cellStyle name="Normal 2 4 3 6 2" xfId="996" xr:uid="{00000000-0005-0000-0000-0000260E0000}"/>
    <cellStyle name="Normal 2 4 3 6 2 2" xfId="2403" xr:uid="{00000000-0005-0000-0000-0000270E0000}"/>
    <cellStyle name="Normal 2 4 3 6 2 3" xfId="4730" xr:uid="{00000000-0005-0000-0000-0000280E0000}"/>
    <cellStyle name="Normal 2 4 3 6 3" xfId="2404" xr:uid="{00000000-0005-0000-0000-0000290E0000}"/>
    <cellStyle name="Normal 2 4 3 6 3 2" xfId="4731" xr:uid="{00000000-0005-0000-0000-00002A0E0000}"/>
    <cellStyle name="Normal 2 4 3 6 3 3" xfId="4732" xr:uid="{00000000-0005-0000-0000-00002B0E0000}"/>
    <cellStyle name="Normal 2 4 3 6 4" xfId="2402" xr:uid="{00000000-0005-0000-0000-00002C0E0000}"/>
    <cellStyle name="Normal 2 4 3 6 5" xfId="4733" xr:uid="{00000000-0005-0000-0000-00002D0E0000}"/>
    <cellStyle name="Normal 2 4 3 7" xfId="290" xr:uid="{00000000-0005-0000-0000-00002E0E0000}"/>
    <cellStyle name="Normal 2 4 3 7 2" xfId="2406" xr:uid="{00000000-0005-0000-0000-00002F0E0000}"/>
    <cellStyle name="Normal 2 4 3 7 2 2" xfId="4734" xr:uid="{00000000-0005-0000-0000-0000300E0000}"/>
    <cellStyle name="Normal 2 4 3 7 2 3" xfId="4735" xr:uid="{00000000-0005-0000-0000-0000310E0000}"/>
    <cellStyle name="Normal 2 4 3 7 3" xfId="2405" xr:uid="{00000000-0005-0000-0000-0000320E0000}"/>
    <cellStyle name="Normal 2 4 3 7 4" xfId="4736" xr:uid="{00000000-0005-0000-0000-0000330E0000}"/>
    <cellStyle name="Normal 2 4 3 8" xfId="761" xr:uid="{00000000-0005-0000-0000-0000340E0000}"/>
    <cellStyle name="Normal 2 4 3 8 2" xfId="2407" xr:uid="{00000000-0005-0000-0000-0000350E0000}"/>
    <cellStyle name="Normal 2 4 3 8 3" xfId="4737" xr:uid="{00000000-0005-0000-0000-0000360E0000}"/>
    <cellStyle name="Normal 2 4 3 9" xfId="2408" xr:uid="{00000000-0005-0000-0000-0000370E0000}"/>
    <cellStyle name="Normal 2 4 3 9 2" xfId="4738" xr:uid="{00000000-0005-0000-0000-0000380E0000}"/>
    <cellStyle name="Normal 2 4 3 9 3" xfId="4739" xr:uid="{00000000-0005-0000-0000-0000390E0000}"/>
    <cellStyle name="Normal 2 4 4" xfId="60" xr:uid="{00000000-0005-0000-0000-00003A0E0000}"/>
    <cellStyle name="Normal 2 4 4 10" xfId="4740" xr:uid="{00000000-0005-0000-0000-00003B0E0000}"/>
    <cellStyle name="Normal 2 4 4 2" xfId="228" xr:uid="{00000000-0005-0000-0000-00003C0E0000}"/>
    <cellStyle name="Normal 2 4 4 2 2" xfId="703" xr:uid="{00000000-0005-0000-0000-00003D0E0000}"/>
    <cellStyle name="Normal 2 4 4 2 2 2" xfId="1173" xr:uid="{00000000-0005-0000-0000-00003E0E0000}"/>
    <cellStyle name="Normal 2 4 4 2 2 2 2" xfId="2412" xr:uid="{00000000-0005-0000-0000-00003F0E0000}"/>
    <cellStyle name="Normal 2 4 4 2 2 2 3" xfId="4741" xr:uid="{00000000-0005-0000-0000-0000400E0000}"/>
    <cellStyle name="Normal 2 4 4 2 2 3" xfId="2413" xr:uid="{00000000-0005-0000-0000-0000410E0000}"/>
    <cellStyle name="Normal 2 4 4 2 2 3 2" xfId="4742" xr:uid="{00000000-0005-0000-0000-0000420E0000}"/>
    <cellStyle name="Normal 2 4 4 2 2 3 3" xfId="4743" xr:uid="{00000000-0005-0000-0000-0000430E0000}"/>
    <cellStyle name="Normal 2 4 4 2 2 4" xfId="2411" xr:uid="{00000000-0005-0000-0000-0000440E0000}"/>
    <cellStyle name="Normal 2 4 4 2 2 5" xfId="4744" xr:uid="{00000000-0005-0000-0000-0000450E0000}"/>
    <cellStyle name="Normal 2 4 4 2 3" xfId="467" xr:uid="{00000000-0005-0000-0000-0000460E0000}"/>
    <cellStyle name="Normal 2 4 4 2 3 2" xfId="2415" xr:uid="{00000000-0005-0000-0000-0000470E0000}"/>
    <cellStyle name="Normal 2 4 4 2 3 2 2" xfId="4745" xr:uid="{00000000-0005-0000-0000-0000480E0000}"/>
    <cellStyle name="Normal 2 4 4 2 3 2 3" xfId="4746" xr:uid="{00000000-0005-0000-0000-0000490E0000}"/>
    <cellStyle name="Normal 2 4 4 2 3 3" xfId="2414" xr:uid="{00000000-0005-0000-0000-00004A0E0000}"/>
    <cellStyle name="Normal 2 4 4 2 3 4" xfId="4747" xr:uid="{00000000-0005-0000-0000-00004B0E0000}"/>
    <cellStyle name="Normal 2 4 4 2 4" xfId="938" xr:uid="{00000000-0005-0000-0000-00004C0E0000}"/>
    <cellStyle name="Normal 2 4 4 2 4 2" xfId="2416" xr:uid="{00000000-0005-0000-0000-00004D0E0000}"/>
    <cellStyle name="Normal 2 4 4 2 4 3" xfId="4748" xr:uid="{00000000-0005-0000-0000-00004E0E0000}"/>
    <cellStyle name="Normal 2 4 4 2 5" xfId="2417" xr:uid="{00000000-0005-0000-0000-00004F0E0000}"/>
    <cellStyle name="Normal 2 4 4 2 5 2" xfId="4749" xr:uid="{00000000-0005-0000-0000-0000500E0000}"/>
    <cellStyle name="Normal 2 4 4 2 5 3" xfId="4750" xr:uid="{00000000-0005-0000-0000-0000510E0000}"/>
    <cellStyle name="Normal 2 4 4 2 6" xfId="2410" xr:uid="{00000000-0005-0000-0000-0000520E0000}"/>
    <cellStyle name="Normal 2 4 4 2 7" xfId="4751" xr:uid="{00000000-0005-0000-0000-0000530E0000}"/>
    <cellStyle name="Normal 2 4 4 3" xfId="229" xr:uid="{00000000-0005-0000-0000-0000540E0000}"/>
    <cellStyle name="Normal 2 4 4 3 2" xfId="704" xr:uid="{00000000-0005-0000-0000-0000550E0000}"/>
    <cellStyle name="Normal 2 4 4 3 2 2" xfId="1174" xr:uid="{00000000-0005-0000-0000-0000560E0000}"/>
    <cellStyle name="Normal 2 4 4 3 2 2 2" xfId="2420" xr:uid="{00000000-0005-0000-0000-0000570E0000}"/>
    <cellStyle name="Normal 2 4 4 3 2 2 3" xfId="4752" xr:uid="{00000000-0005-0000-0000-0000580E0000}"/>
    <cellStyle name="Normal 2 4 4 3 2 3" xfId="2421" xr:uid="{00000000-0005-0000-0000-0000590E0000}"/>
    <cellStyle name="Normal 2 4 4 3 2 3 2" xfId="4753" xr:uid="{00000000-0005-0000-0000-00005A0E0000}"/>
    <cellStyle name="Normal 2 4 4 3 2 3 3" xfId="4754" xr:uid="{00000000-0005-0000-0000-00005B0E0000}"/>
    <cellStyle name="Normal 2 4 4 3 2 4" xfId="2419" xr:uid="{00000000-0005-0000-0000-00005C0E0000}"/>
    <cellStyle name="Normal 2 4 4 3 2 5" xfId="4755" xr:uid="{00000000-0005-0000-0000-00005D0E0000}"/>
    <cellStyle name="Normal 2 4 4 3 3" xfId="468" xr:uid="{00000000-0005-0000-0000-00005E0E0000}"/>
    <cellStyle name="Normal 2 4 4 3 3 2" xfId="2423" xr:uid="{00000000-0005-0000-0000-00005F0E0000}"/>
    <cellStyle name="Normal 2 4 4 3 3 2 2" xfId="4756" xr:uid="{00000000-0005-0000-0000-0000600E0000}"/>
    <cellStyle name="Normal 2 4 4 3 3 2 3" xfId="4757" xr:uid="{00000000-0005-0000-0000-0000610E0000}"/>
    <cellStyle name="Normal 2 4 4 3 3 3" xfId="2422" xr:uid="{00000000-0005-0000-0000-0000620E0000}"/>
    <cellStyle name="Normal 2 4 4 3 3 4" xfId="4758" xr:uid="{00000000-0005-0000-0000-0000630E0000}"/>
    <cellStyle name="Normal 2 4 4 3 4" xfId="939" xr:uid="{00000000-0005-0000-0000-0000640E0000}"/>
    <cellStyle name="Normal 2 4 4 3 4 2" xfId="2424" xr:uid="{00000000-0005-0000-0000-0000650E0000}"/>
    <cellStyle name="Normal 2 4 4 3 4 3" xfId="4759" xr:uid="{00000000-0005-0000-0000-0000660E0000}"/>
    <cellStyle name="Normal 2 4 4 3 5" xfId="2425" xr:uid="{00000000-0005-0000-0000-0000670E0000}"/>
    <cellStyle name="Normal 2 4 4 3 5 2" xfId="4760" xr:uid="{00000000-0005-0000-0000-0000680E0000}"/>
    <cellStyle name="Normal 2 4 4 3 5 3" xfId="4761" xr:uid="{00000000-0005-0000-0000-0000690E0000}"/>
    <cellStyle name="Normal 2 4 4 3 6" xfId="2418" xr:uid="{00000000-0005-0000-0000-00006A0E0000}"/>
    <cellStyle name="Normal 2 4 4 3 7" xfId="4762" xr:uid="{00000000-0005-0000-0000-00006B0E0000}"/>
    <cellStyle name="Normal 2 4 4 4" xfId="135" xr:uid="{00000000-0005-0000-0000-00006C0E0000}"/>
    <cellStyle name="Normal 2 4 4 4 2" xfId="610" xr:uid="{00000000-0005-0000-0000-00006D0E0000}"/>
    <cellStyle name="Normal 2 4 4 4 2 2" xfId="1080" xr:uid="{00000000-0005-0000-0000-00006E0E0000}"/>
    <cellStyle name="Normal 2 4 4 4 2 2 2" xfId="2428" xr:uid="{00000000-0005-0000-0000-00006F0E0000}"/>
    <cellStyle name="Normal 2 4 4 4 2 2 3" xfId="4763" xr:uid="{00000000-0005-0000-0000-0000700E0000}"/>
    <cellStyle name="Normal 2 4 4 4 2 3" xfId="2429" xr:uid="{00000000-0005-0000-0000-0000710E0000}"/>
    <cellStyle name="Normal 2 4 4 4 2 3 2" xfId="4764" xr:uid="{00000000-0005-0000-0000-0000720E0000}"/>
    <cellStyle name="Normal 2 4 4 4 2 3 3" xfId="4765" xr:uid="{00000000-0005-0000-0000-0000730E0000}"/>
    <cellStyle name="Normal 2 4 4 4 2 4" xfId="2427" xr:uid="{00000000-0005-0000-0000-0000740E0000}"/>
    <cellStyle name="Normal 2 4 4 4 2 5" xfId="4766" xr:uid="{00000000-0005-0000-0000-0000750E0000}"/>
    <cellStyle name="Normal 2 4 4 4 3" xfId="374" xr:uid="{00000000-0005-0000-0000-0000760E0000}"/>
    <cellStyle name="Normal 2 4 4 4 3 2" xfId="2431" xr:uid="{00000000-0005-0000-0000-0000770E0000}"/>
    <cellStyle name="Normal 2 4 4 4 3 2 2" xfId="4767" xr:uid="{00000000-0005-0000-0000-0000780E0000}"/>
    <cellStyle name="Normal 2 4 4 4 3 2 3" xfId="4768" xr:uid="{00000000-0005-0000-0000-0000790E0000}"/>
    <cellStyle name="Normal 2 4 4 4 3 3" xfId="2430" xr:uid="{00000000-0005-0000-0000-00007A0E0000}"/>
    <cellStyle name="Normal 2 4 4 4 3 4" xfId="4769" xr:uid="{00000000-0005-0000-0000-00007B0E0000}"/>
    <cellStyle name="Normal 2 4 4 4 4" xfId="845" xr:uid="{00000000-0005-0000-0000-00007C0E0000}"/>
    <cellStyle name="Normal 2 4 4 4 4 2" xfId="2432" xr:uid="{00000000-0005-0000-0000-00007D0E0000}"/>
    <cellStyle name="Normal 2 4 4 4 4 3" xfId="4770" xr:uid="{00000000-0005-0000-0000-00007E0E0000}"/>
    <cellStyle name="Normal 2 4 4 4 5" xfId="2433" xr:uid="{00000000-0005-0000-0000-00007F0E0000}"/>
    <cellStyle name="Normal 2 4 4 4 5 2" xfId="4771" xr:uid="{00000000-0005-0000-0000-0000800E0000}"/>
    <cellStyle name="Normal 2 4 4 4 5 3" xfId="4772" xr:uid="{00000000-0005-0000-0000-0000810E0000}"/>
    <cellStyle name="Normal 2 4 4 4 6" xfId="2426" xr:uid="{00000000-0005-0000-0000-0000820E0000}"/>
    <cellStyle name="Normal 2 4 4 4 7" xfId="4773" xr:uid="{00000000-0005-0000-0000-0000830E0000}"/>
    <cellStyle name="Normal 2 4 4 5" xfId="541" xr:uid="{00000000-0005-0000-0000-0000840E0000}"/>
    <cellStyle name="Normal 2 4 4 5 2" xfId="1011" xr:uid="{00000000-0005-0000-0000-0000850E0000}"/>
    <cellStyle name="Normal 2 4 4 5 2 2" xfId="2435" xr:uid="{00000000-0005-0000-0000-0000860E0000}"/>
    <cellStyle name="Normal 2 4 4 5 2 3" xfId="4774" xr:uid="{00000000-0005-0000-0000-0000870E0000}"/>
    <cellStyle name="Normal 2 4 4 5 3" xfId="2436" xr:uid="{00000000-0005-0000-0000-0000880E0000}"/>
    <cellStyle name="Normal 2 4 4 5 3 2" xfId="4775" xr:uid="{00000000-0005-0000-0000-0000890E0000}"/>
    <cellStyle name="Normal 2 4 4 5 3 3" xfId="4776" xr:uid="{00000000-0005-0000-0000-00008A0E0000}"/>
    <cellStyle name="Normal 2 4 4 5 4" xfId="2434" xr:uid="{00000000-0005-0000-0000-00008B0E0000}"/>
    <cellStyle name="Normal 2 4 4 5 5" xfId="4777" xr:uid="{00000000-0005-0000-0000-00008C0E0000}"/>
    <cellStyle name="Normal 2 4 4 6" xfId="305" xr:uid="{00000000-0005-0000-0000-00008D0E0000}"/>
    <cellStyle name="Normal 2 4 4 6 2" xfId="2438" xr:uid="{00000000-0005-0000-0000-00008E0E0000}"/>
    <cellStyle name="Normal 2 4 4 6 2 2" xfId="4778" xr:uid="{00000000-0005-0000-0000-00008F0E0000}"/>
    <cellStyle name="Normal 2 4 4 6 2 3" xfId="4779" xr:uid="{00000000-0005-0000-0000-0000900E0000}"/>
    <cellStyle name="Normal 2 4 4 6 3" xfId="2437" xr:uid="{00000000-0005-0000-0000-0000910E0000}"/>
    <cellStyle name="Normal 2 4 4 6 4" xfId="4780" xr:uid="{00000000-0005-0000-0000-0000920E0000}"/>
    <cellStyle name="Normal 2 4 4 7" xfId="776" xr:uid="{00000000-0005-0000-0000-0000930E0000}"/>
    <cellStyle name="Normal 2 4 4 7 2" xfId="2439" xr:uid="{00000000-0005-0000-0000-0000940E0000}"/>
    <cellStyle name="Normal 2 4 4 7 3" xfId="4781" xr:uid="{00000000-0005-0000-0000-0000950E0000}"/>
    <cellStyle name="Normal 2 4 4 8" xfId="2440" xr:uid="{00000000-0005-0000-0000-0000960E0000}"/>
    <cellStyle name="Normal 2 4 4 8 2" xfId="4782" xr:uid="{00000000-0005-0000-0000-0000970E0000}"/>
    <cellStyle name="Normal 2 4 4 8 3" xfId="4783" xr:uid="{00000000-0005-0000-0000-0000980E0000}"/>
    <cellStyle name="Normal 2 4 4 9" xfId="2409" xr:uid="{00000000-0005-0000-0000-0000990E0000}"/>
    <cellStyle name="Normal 2 4 5" xfId="92" xr:uid="{00000000-0005-0000-0000-00009A0E0000}"/>
    <cellStyle name="Normal 2 4 5 2" xfId="164" xr:uid="{00000000-0005-0000-0000-00009B0E0000}"/>
    <cellStyle name="Normal 2 4 5 2 2" xfId="639" xr:uid="{00000000-0005-0000-0000-00009C0E0000}"/>
    <cellStyle name="Normal 2 4 5 2 2 2" xfId="1109" xr:uid="{00000000-0005-0000-0000-00009D0E0000}"/>
    <cellStyle name="Normal 2 4 5 2 2 2 2" xfId="2444" xr:uid="{00000000-0005-0000-0000-00009E0E0000}"/>
    <cellStyle name="Normal 2 4 5 2 2 2 3" xfId="4784" xr:uid="{00000000-0005-0000-0000-00009F0E0000}"/>
    <cellStyle name="Normal 2 4 5 2 2 3" xfId="2445" xr:uid="{00000000-0005-0000-0000-0000A00E0000}"/>
    <cellStyle name="Normal 2 4 5 2 2 3 2" xfId="4785" xr:uid="{00000000-0005-0000-0000-0000A10E0000}"/>
    <cellStyle name="Normal 2 4 5 2 2 3 3" xfId="4786" xr:uid="{00000000-0005-0000-0000-0000A20E0000}"/>
    <cellStyle name="Normal 2 4 5 2 2 4" xfId="2443" xr:uid="{00000000-0005-0000-0000-0000A30E0000}"/>
    <cellStyle name="Normal 2 4 5 2 2 5" xfId="4787" xr:uid="{00000000-0005-0000-0000-0000A40E0000}"/>
    <cellStyle name="Normal 2 4 5 2 3" xfId="403" xr:uid="{00000000-0005-0000-0000-0000A50E0000}"/>
    <cellStyle name="Normal 2 4 5 2 3 2" xfId="2447" xr:uid="{00000000-0005-0000-0000-0000A60E0000}"/>
    <cellStyle name="Normal 2 4 5 2 3 2 2" xfId="4788" xr:uid="{00000000-0005-0000-0000-0000A70E0000}"/>
    <cellStyle name="Normal 2 4 5 2 3 2 3" xfId="4789" xr:uid="{00000000-0005-0000-0000-0000A80E0000}"/>
    <cellStyle name="Normal 2 4 5 2 3 3" xfId="2446" xr:uid="{00000000-0005-0000-0000-0000A90E0000}"/>
    <cellStyle name="Normal 2 4 5 2 3 4" xfId="4790" xr:uid="{00000000-0005-0000-0000-0000AA0E0000}"/>
    <cellStyle name="Normal 2 4 5 2 4" xfId="874" xr:uid="{00000000-0005-0000-0000-0000AB0E0000}"/>
    <cellStyle name="Normal 2 4 5 2 4 2" xfId="2448" xr:uid="{00000000-0005-0000-0000-0000AC0E0000}"/>
    <cellStyle name="Normal 2 4 5 2 4 3" xfId="4791" xr:uid="{00000000-0005-0000-0000-0000AD0E0000}"/>
    <cellStyle name="Normal 2 4 5 2 5" xfId="2449" xr:uid="{00000000-0005-0000-0000-0000AE0E0000}"/>
    <cellStyle name="Normal 2 4 5 2 5 2" xfId="4792" xr:uid="{00000000-0005-0000-0000-0000AF0E0000}"/>
    <cellStyle name="Normal 2 4 5 2 5 3" xfId="4793" xr:uid="{00000000-0005-0000-0000-0000B00E0000}"/>
    <cellStyle name="Normal 2 4 5 2 6" xfId="2442" xr:uid="{00000000-0005-0000-0000-0000B10E0000}"/>
    <cellStyle name="Normal 2 4 5 2 7" xfId="4794" xr:uid="{00000000-0005-0000-0000-0000B20E0000}"/>
    <cellStyle name="Normal 2 4 5 3" xfId="570" xr:uid="{00000000-0005-0000-0000-0000B30E0000}"/>
    <cellStyle name="Normal 2 4 5 3 2" xfId="1040" xr:uid="{00000000-0005-0000-0000-0000B40E0000}"/>
    <cellStyle name="Normal 2 4 5 3 2 2" xfId="2451" xr:uid="{00000000-0005-0000-0000-0000B50E0000}"/>
    <cellStyle name="Normal 2 4 5 3 2 3" xfId="4795" xr:uid="{00000000-0005-0000-0000-0000B60E0000}"/>
    <cellStyle name="Normal 2 4 5 3 3" xfId="2452" xr:uid="{00000000-0005-0000-0000-0000B70E0000}"/>
    <cellStyle name="Normal 2 4 5 3 3 2" xfId="4796" xr:uid="{00000000-0005-0000-0000-0000B80E0000}"/>
    <cellStyle name="Normal 2 4 5 3 3 3" xfId="4797" xr:uid="{00000000-0005-0000-0000-0000B90E0000}"/>
    <cellStyle name="Normal 2 4 5 3 4" xfId="2450" xr:uid="{00000000-0005-0000-0000-0000BA0E0000}"/>
    <cellStyle name="Normal 2 4 5 3 5" xfId="4798" xr:uid="{00000000-0005-0000-0000-0000BB0E0000}"/>
    <cellStyle name="Normal 2 4 5 4" xfId="334" xr:uid="{00000000-0005-0000-0000-0000BC0E0000}"/>
    <cellStyle name="Normal 2 4 5 4 2" xfId="2454" xr:uid="{00000000-0005-0000-0000-0000BD0E0000}"/>
    <cellStyle name="Normal 2 4 5 4 2 2" xfId="4799" xr:uid="{00000000-0005-0000-0000-0000BE0E0000}"/>
    <cellStyle name="Normal 2 4 5 4 2 3" xfId="4800" xr:uid="{00000000-0005-0000-0000-0000BF0E0000}"/>
    <cellStyle name="Normal 2 4 5 4 3" xfId="2453" xr:uid="{00000000-0005-0000-0000-0000C00E0000}"/>
    <cellStyle name="Normal 2 4 5 4 4" xfId="4801" xr:uid="{00000000-0005-0000-0000-0000C10E0000}"/>
    <cellStyle name="Normal 2 4 5 5" xfId="805" xr:uid="{00000000-0005-0000-0000-0000C20E0000}"/>
    <cellStyle name="Normal 2 4 5 5 2" xfId="2455" xr:uid="{00000000-0005-0000-0000-0000C30E0000}"/>
    <cellStyle name="Normal 2 4 5 5 3" xfId="4802" xr:uid="{00000000-0005-0000-0000-0000C40E0000}"/>
    <cellStyle name="Normal 2 4 5 6" xfId="2456" xr:uid="{00000000-0005-0000-0000-0000C50E0000}"/>
    <cellStyle name="Normal 2 4 5 6 2" xfId="4803" xr:uid="{00000000-0005-0000-0000-0000C60E0000}"/>
    <cellStyle name="Normal 2 4 5 6 3" xfId="4804" xr:uid="{00000000-0005-0000-0000-0000C70E0000}"/>
    <cellStyle name="Normal 2 4 5 7" xfId="2441" xr:uid="{00000000-0005-0000-0000-0000C80E0000}"/>
    <cellStyle name="Normal 2 4 5 8" xfId="4805" xr:uid="{00000000-0005-0000-0000-0000C90E0000}"/>
    <cellStyle name="Normal 2 4 6" xfId="230" xr:uid="{00000000-0005-0000-0000-0000CA0E0000}"/>
    <cellStyle name="Normal 2 4 6 2" xfId="705" xr:uid="{00000000-0005-0000-0000-0000CB0E0000}"/>
    <cellStyle name="Normal 2 4 6 2 2" xfId="1175" xr:uid="{00000000-0005-0000-0000-0000CC0E0000}"/>
    <cellStyle name="Normal 2 4 6 2 2 2" xfId="2459" xr:uid="{00000000-0005-0000-0000-0000CD0E0000}"/>
    <cellStyle name="Normal 2 4 6 2 2 3" xfId="4806" xr:uid="{00000000-0005-0000-0000-0000CE0E0000}"/>
    <cellStyle name="Normal 2 4 6 2 3" xfId="2460" xr:uid="{00000000-0005-0000-0000-0000CF0E0000}"/>
    <cellStyle name="Normal 2 4 6 2 3 2" xfId="4807" xr:uid="{00000000-0005-0000-0000-0000D00E0000}"/>
    <cellStyle name="Normal 2 4 6 2 3 3" xfId="4808" xr:uid="{00000000-0005-0000-0000-0000D10E0000}"/>
    <cellStyle name="Normal 2 4 6 2 4" xfId="2458" xr:uid="{00000000-0005-0000-0000-0000D20E0000}"/>
    <cellStyle name="Normal 2 4 6 2 5" xfId="4809" xr:uid="{00000000-0005-0000-0000-0000D30E0000}"/>
    <cellStyle name="Normal 2 4 6 3" xfId="469" xr:uid="{00000000-0005-0000-0000-0000D40E0000}"/>
    <cellStyle name="Normal 2 4 6 3 2" xfId="2462" xr:uid="{00000000-0005-0000-0000-0000D50E0000}"/>
    <cellStyle name="Normal 2 4 6 3 2 2" xfId="4810" xr:uid="{00000000-0005-0000-0000-0000D60E0000}"/>
    <cellStyle name="Normal 2 4 6 3 2 3" xfId="4811" xr:uid="{00000000-0005-0000-0000-0000D70E0000}"/>
    <cellStyle name="Normal 2 4 6 3 3" xfId="2461" xr:uid="{00000000-0005-0000-0000-0000D80E0000}"/>
    <cellStyle name="Normal 2 4 6 3 4" xfId="4812" xr:uid="{00000000-0005-0000-0000-0000D90E0000}"/>
    <cellStyle name="Normal 2 4 6 4" xfId="940" xr:uid="{00000000-0005-0000-0000-0000DA0E0000}"/>
    <cellStyle name="Normal 2 4 6 4 2" xfId="2463" xr:uid="{00000000-0005-0000-0000-0000DB0E0000}"/>
    <cellStyle name="Normal 2 4 6 4 3" xfId="4813" xr:uid="{00000000-0005-0000-0000-0000DC0E0000}"/>
    <cellStyle name="Normal 2 4 6 5" xfId="2464" xr:uid="{00000000-0005-0000-0000-0000DD0E0000}"/>
    <cellStyle name="Normal 2 4 6 5 2" xfId="4814" xr:uid="{00000000-0005-0000-0000-0000DE0E0000}"/>
    <cellStyle name="Normal 2 4 6 5 3" xfId="4815" xr:uid="{00000000-0005-0000-0000-0000DF0E0000}"/>
    <cellStyle name="Normal 2 4 6 6" xfId="2457" xr:uid="{00000000-0005-0000-0000-0000E00E0000}"/>
    <cellStyle name="Normal 2 4 6 7" xfId="4816" xr:uid="{00000000-0005-0000-0000-0000E10E0000}"/>
    <cellStyle name="Normal 2 4 7" xfId="108" xr:uid="{00000000-0005-0000-0000-0000E20E0000}"/>
    <cellStyle name="Normal 2 4 7 2" xfId="583" xr:uid="{00000000-0005-0000-0000-0000E30E0000}"/>
    <cellStyle name="Normal 2 4 7 2 2" xfId="1053" xr:uid="{00000000-0005-0000-0000-0000E40E0000}"/>
    <cellStyle name="Normal 2 4 7 2 2 2" xfId="2467" xr:uid="{00000000-0005-0000-0000-0000E50E0000}"/>
    <cellStyle name="Normal 2 4 7 2 2 3" xfId="4817" xr:uid="{00000000-0005-0000-0000-0000E60E0000}"/>
    <cellStyle name="Normal 2 4 7 2 3" xfId="2468" xr:uid="{00000000-0005-0000-0000-0000E70E0000}"/>
    <cellStyle name="Normal 2 4 7 2 3 2" xfId="4818" xr:uid="{00000000-0005-0000-0000-0000E80E0000}"/>
    <cellStyle name="Normal 2 4 7 2 3 3" xfId="4819" xr:uid="{00000000-0005-0000-0000-0000E90E0000}"/>
    <cellStyle name="Normal 2 4 7 2 4" xfId="2466" xr:uid="{00000000-0005-0000-0000-0000EA0E0000}"/>
    <cellStyle name="Normal 2 4 7 2 5" xfId="4820" xr:uid="{00000000-0005-0000-0000-0000EB0E0000}"/>
    <cellStyle name="Normal 2 4 7 3" xfId="347" xr:uid="{00000000-0005-0000-0000-0000EC0E0000}"/>
    <cellStyle name="Normal 2 4 7 3 2" xfId="2470" xr:uid="{00000000-0005-0000-0000-0000ED0E0000}"/>
    <cellStyle name="Normal 2 4 7 3 2 2" xfId="4821" xr:uid="{00000000-0005-0000-0000-0000EE0E0000}"/>
    <cellStyle name="Normal 2 4 7 3 2 3" xfId="4822" xr:uid="{00000000-0005-0000-0000-0000EF0E0000}"/>
    <cellStyle name="Normal 2 4 7 3 3" xfId="2469" xr:uid="{00000000-0005-0000-0000-0000F00E0000}"/>
    <cellStyle name="Normal 2 4 7 3 4" xfId="4823" xr:uid="{00000000-0005-0000-0000-0000F10E0000}"/>
    <cellStyle name="Normal 2 4 7 4" xfId="818" xr:uid="{00000000-0005-0000-0000-0000F20E0000}"/>
    <cellStyle name="Normal 2 4 7 4 2" xfId="2471" xr:uid="{00000000-0005-0000-0000-0000F30E0000}"/>
    <cellStyle name="Normal 2 4 7 4 3" xfId="4824" xr:uid="{00000000-0005-0000-0000-0000F40E0000}"/>
    <cellStyle name="Normal 2 4 7 5" xfId="2472" xr:uid="{00000000-0005-0000-0000-0000F50E0000}"/>
    <cellStyle name="Normal 2 4 7 5 2" xfId="4825" xr:uid="{00000000-0005-0000-0000-0000F60E0000}"/>
    <cellStyle name="Normal 2 4 7 5 3" xfId="4826" xr:uid="{00000000-0005-0000-0000-0000F70E0000}"/>
    <cellStyle name="Normal 2 4 7 6" xfId="2465" xr:uid="{00000000-0005-0000-0000-0000F80E0000}"/>
    <cellStyle name="Normal 2 4 7 7" xfId="4827" xr:uid="{00000000-0005-0000-0000-0000F90E0000}"/>
    <cellStyle name="Normal 2 4 8" xfId="514" xr:uid="{00000000-0005-0000-0000-0000FA0E0000}"/>
    <cellStyle name="Normal 2 4 8 2" xfId="984" xr:uid="{00000000-0005-0000-0000-0000FB0E0000}"/>
    <cellStyle name="Normal 2 4 8 2 2" xfId="2474" xr:uid="{00000000-0005-0000-0000-0000FC0E0000}"/>
    <cellStyle name="Normal 2 4 8 2 3" xfId="4828" xr:uid="{00000000-0005-0000-0000-0000FD0E0000}"/>
    <cellStyle name="Normal 2 4 8 3" xfId="2475" xr:uid="{00000000-0005-0000-0000-0000FE0E0000}"/>
    <cellStyle name="Normal 2 4 8 3 2" xfId="4829" xr:uid="{00000000-0005-0000-0000-0000FF0E0000}"/>
    <cellStyle name="Normal 2 4 8 3 3" xfId="4830" xr:uid="{00000000-0005-0000-0000-0000000F0000}"/>
    <cellStyle name="Normal 2 4 8 4" xfId="2473" xr:uid="{00000000-0005-0000-0000-0000010F0000}"/>
    <cellStyle name="Normal 2 4 8 5" xfId="4831" xr:uid="{00000000-0005-0000-0000-0000020F0000}"/>
    <cellStyle name="Normal 2 4 9" xfId="278" xr:uid="{00000000-0005-0000-0000-0000030F0000}"/>
    <cellStyle name="Normal 2 4 9 2" xfId="2477" xr:uid="{00000000-0005-0000-0000-0000040F0000}"/>
    <cellStyle name="Normal 2 4 9 2 2" xfId="4832" xr:uid="{00000000-0005-0000-0000-0000050F0000}"/>
    <cellStyle name="Normal 2 4 9 2 3" xfId="4833" xr:uid="{00000000-0005-0000-0000-0000060F0000}"/>
    <cellStyle name="Normal 2 4 9 3" xfId="2476" xr:uid="{00000000-0005-0000-0000-0000070F0000}"/>
    <cellStyle name="Normal 2 4 9 4" xfId="4834" xr:uid="{00000000-0005-0000-0000-0000080F0000}"/>
    <cellStyle name="Normal 2 5" xfId="23" xr:uid="{00000000-0005-0000-0000-0000090F0000}"/>
    <cellStyle name="Normal 2 5 10" xfId="2479" xr:uid="{00000000-0005-0000-0000-00000A0F0000}"/>
    <cellStyle name="Normal 2 5 10 2" xfId="4835" xr:uid="{00000000-0005-0000-0000-00000B0F0000}"/>
    <cellStyle name="Normal 2 5 10 3" xfId="4836" xr:uid="{00000000-0005-0000-0000-00000C0F0000}"/>
    <cellStyle name="Normal 2 5 11" xfId="2478" xr:uid="{00000000-0005-0000-0000-00000D0F0000}"/>
    <cellStyle name="Normal 2 5 12" xfId="4837" xr:uid="{00000000-0005-0000-0000-00000E0F0000}"/>
    <cellStyle name="Normal 2 5 2" xfId="44" xr:uid="{00000000-0005-0000-0000-00000F0F0000}"/>
    <cellStyle name="Normal 2 5 2 10" xfId="2480" xr:uid="{00000000-0005-0000-0000-0000100F0000}"/>
    <cellStyle name="Normal 2 5 2 11" xfId="4838" xr:uid="{00000000-0005-0000-0000-0000110F0000}"/>
    <cellStyle name="Normal 2 5 2 2" xfId="73" xr:uid="{00000000-0005-0000-0000-0000120F0000}"/>
    <cellStyle name="Normal 2 5 2 2 10" xfId="4839" xr:uid="{00000000-0005-0000-0000-0000130F0000}"/>
    <cellStyle name="Normal 2 5 2 2 2" xfId="231" xr:uid="{00000000-0005-0000-0000-0000140F0000}"/>
    <cellStyle name="Normal 2 5 2 2 2 2" xfId="706" xr:uid="{00000000-0005-0000-0000-0000150F0000}"/>
    <cellStyle name="Normal 2 5 2 2 2 2 2" xfId="1176" xr:uid="{00000000-0005-0000-0000-0000160F0000}"/>
    <cellStyle name="Normal 2 5 2 2 2 2 2 2" xfId="2484" xr:uid="{00000000-0005-0000-0000-0000170F0000}"/>
    <cellStyle name="Normal 2 5 2 2 2 2 2 3" xfId="4840" xr:uid="{00000000-0005-0000-0000-0000180F0000}"/>
    <cellStyle name="Normal 2 5 2 2 2 2 3" xfId="2485" xr:uid="{00000000-0005-0000-0000-0000190F0000}"/>
    <cellStyle name="Normal 2 5 2 2 2 2 3 2" xfId="4841" xr:uid="{00000000-0005-0000-0000-00001A0F0000}"/>
    <cellStyle name="Normal 2 5 2 2 2 2 3 3" xfId="4842" xr:uid="{00000000-0005-0000-0000-00001B0F0000}"/>
    <cellStyle name="Normal 2 5 2 2 2 2 4" xfId="2483" xr:uid="{00000000-0005-0000-0000-00001C0F0000}"/>
    <cellStyle name="Normal 2 5 2 2 2 2 5" xfId="4843" xr:uid="{00000000-0005-0000-0000-00001D0F0000}"/>
    <cellStyle name="Normal 2 5 2 2 2 3" xfId="470" xr:uid="{00000000-0005-0000-0000-00001E0F0000}"/>
    <cellStyle name="Normal 2 5 2 2 2 3 2" xfId="2487" xr:uid="{00000000-0005-0000-0000-00001F0F0000}"/>
    <cellStyle name="Normal 2 5 2 2 2 3 2 2" xfId="4844" xr:uid="{00000000-0005-0000-0000-0000200F0000}"/>
    <cellStyle name="Normal 2 5 2 2 2 3 2 3" xfId="4845" xr:uid="{00000000-0005-0000-0000-0000210F0000}"/>
    <cellStyle name="Normal 2 5 2 2 2 3 3" xfId="2486" xr:uid="{00000000-0005-0000-0000-0000220F0000}"/>
    <cellStyle name="Normal 2 5 2 2 2 3 4" xfId="4846" xr:uid="{00000000-0005-0000-0000-0000230F0000}"/>
    <cellStyle name="Normal 2 5 2 2 2 4" xfId="941" xr:uid="{00000000-0005-0000-0000-0000240F0000}"/>
    <cellStyle name="Normal 2 5 2 2 2 4 2" xfId="2488" xr:uid="{00000000-0005-0000-0000-0000250F0000}"/>
    <cellStyle name="Normal 2 5 2 2 2 4 3" xfId="4847" xr:uid="{00000000-0005-0000-0000-0000260F0000}"/>
    <cellStyle name="Normal 2 5 2 2 2 5" xfId="2489" xr:uid="{00000000-0005-0000-0000-0000270F0000}"/>
    <cellStyle name="Normal 2 5 2 2 2 5 2" xfId="4848" xr:uid="{00000000-0005-0000-0000-0000280F0000}"/>
    <cellStyle name="Normal 2 5 2 2 2 5 3" xfId="4849" xr:uid="{00000000-0005-0000-0000-0000290F0000}"/>
    <cellStyle name="Normal 2 5 2 2 2 6" xfId="2482" xr:uid="{00000000-0005-0000-0000-00002A0F0000}"/>
    <cellStyle name="Normal 2 5 2 2 2 7" xfId="4850" xr:uid="{00000000-0005-0000-0000-00002B0F0000}"/>
    <cellStyle name="Normal 2 5 2 2 3" xfId="232" xr:uid="{00000000-0005-0000-0000-00002C0F0000}"/>
    <cellStyle name="Normal 2 5 2 2 3 2" xfId="707" xr:uid="{00000000-0005-0000-0000-00002D0F0000}"/>
    <cellStyle name="Normal 2 5 2 2 3 2 2" xfId="1177" xr:uid="{00000000-0005-0000-0000-00002E0F0000}"/>
    <cellStyle name="Normal 2 5 2 2 3 2 2 2" xfId="2492" xr:uid="{00000000-0005-0000-0000-00002F0F0000}"/>
    <cellStyle name="Normal 2 5 2 2 3 2 2 3" xfId="4851" xr:uid="{00000000-0005-0000-0000-0000300F0000}"/>
    <cellStyle name="Normal 2 5 2 2 3 2 3" xfId="2493" xr:uid="{00000000-0005-0000-0000-0000310F0000}"/>
    <cellStyle name="Normal 2 5 2 2 3 2 3 2" xfId="4852" xr:uid="{00000000-0005-0000-0000-0000320F0000}"/>
    <cellStyle name="Normal 2 5 2 2 3 2 3 3" xfId="4853" xr:uid="{00000000-0005-0000-0000-0000330F0000}"/>
    <cellStyle name="Normal 2 5 2 2 3 2 4" xfId="2491" xr:uid="{00000000-0005-0000-0000-0000340F0000}"/>
    <cellStyle name="Normal 2 5 2 2 3 2 5" xfId="4854" xr:uid="{00000000-0005-0000-0000-0000350F0000}"/>
    <cellStyle name="Normal 2 5 2 2 3 3" xfId="471" xr:uid="{00000000-0005-0000-0000-0000360F0000}"/>
    <cellStyle name="Normal 2 5 2 2 3 3 2" xfId="2495" xr:uid="{00000000-0005-0000-0000-0000370F0000}"/>
    <cellStyle name="Normal 2 5 2 2 3 3 2 2" xfId="4855" xr:uid="{00000000-0005-0000-0000-0000380F0000}"/>
    <cellStyle name="Normal 2 5 2 2 3 3 2 3" xfId="4856" xr:uid="{00000000-0005-0000-0000-0000390F0000}"/>
    <cellStyle name="Normal 2 5 2 2 3 3 3" xfId="2494" xr:uid="{00000000-0005-0000-0000-00003A0F0000}"/>
    <cellStyle name="Normal 2 5 2 2 3 3 4" xfId="4857" xr:uid="{00000000-0005-0000-0000-00003B0F0000}"/>
    <cellStyle name="Normal 2 5 2 2 3 4" xfId="942" xr:uid="{00000000-0005-0000-0000-00003C0F0000}"/>
    <cellStyle name="Normal 2 5 2 2 3 4 2" xfId="2496" xr:uid="{00000000-0005-0000-0000-00003D0F0000}"/>
    <cellStyle name="Normal 2 5 2 2 3 4 3" xfId="4858" xr:uid="{00000000-0005-0000-0000-00003E0F0000}"/>
    <cellStyle name="Normal 2 5 2 2 3 5" xfId="2497" xr:uid="{00000000-0005-0000-0000-00003F0F0000}"/>
    <cellStyle name="Normal 2 5 2 2 3 5 2" xfId="4859" xr:uid="{00000000-0005-0000-0000-0000400F0000}"/>
    <cellStyle name="Normal 2 5 2 2 3 5 3" xfId="4860" xr:uid="{00000000-0005-0000-0000-0000410F0000}"/>
    <cellStyle name="Normal 2 5 2 2 3 6" xfId="2490" xr:uid="{00000000-0005-0000-0000-0000420F0000}"/>
    <cellStyle name="Normal 2 5 2 2 3 7" xfId="4861" xr:uid="{00000000-0005-0000-0000-0000430F0000}"/>
    <cellStyle name="Normal 2 5 2 2 4" xfId="148" xr:uid="{00000000-0005-0000-0000-0000440F0000}"/>
    <cellStyle name="Normal 2 5 2 2 4 2" xfId="623" xr:uid="{00000000-0005-0000-0000-0000450F0000}"/>
    <cellStyle name="Normal 2 5 2 2 4 2 2" xfId="1093" xr:uid="{00000000-0005-0000-0000-0000460F0000}"/>
    <cellStyle name="Normal 2 5 2 2 4 2 2 2" xfId="2500" xr:uid="{00000000-0005-0000-0000-0000470F0000}"/>
    <cellStyle name="Normal 2 5 2 2 4 2 2 3" xfId="4862" xr:uid="{00000000-0005-0000-0000-0000480F0000}"/>
    <cellStyle name="Normal 2 5 2 2 4 2 3" xfId="2501" xr:uid="{00000000-0005-0000-0000-0000490F0000}"/>
    <cellStyle name="Normal 2 5 2 2 4 2 3 2" xfId="4863" xr:uid="{00000000-0005-0000-0000-00004A0F0000}"/>
    <cellStyle name="Normal 2 5 2 2 4 2 3 3" xfId="4864" xr:uid="{00000000-0005-0000-0000-00004B0F0000}"/>
    <cellStyle name="Normal 2 5 2 2 4 2 4" xfId="2499" xr:uid="{00000000-0005-0000-0000-00004C0F0000}"/>
    <cellStyle name="Normal 2 5 2 2 4 2 5" xfId="4865" xr:uid="{00000000-0005-0000-0000-00004D0F0000}"/>
    <cellStyle name="Normal 2 5 2 2 4 3" xfId="387" xr:uid="{00000000-0005-0000-0000-00004E0F0000}"/>
    <cellStyle name="Normal 2 5 2 2 4 3 2" xfId="2503" xr:uid="{00000000-0005-0000-0000-00004F0F0000}"/>
    <cellStyle name="Normal 2 5 2 2 4 3 2 2" xfId="4866" xr:uid="{00000000-0005-0000-0000-0000500F0000}"/>
    <cellStyle name="Normal 2 5 2 2 4 3 2 3" xfId="4867" xr:uid="{00000000-0005-0000-0000-0000510F0000}"/>
    <cellStyle name="Normal 2 5 2 2 4 3 3" xfId="2502" xr:uid="{00000000-0005-0000-0000-0000520F0000}"/>
    <cellStyle name="Normal 2 5 2 2 4 3 4" xfId="4868" xr:uid="{00000000-0005-0000-0000-0000530F0000}"/>
    <cellStyle name="Normal 2 5 2 2 4 4" xfId="858" xr:uid="{00000000-0005-0000-0000-0000540F0000}"/>
    <cellStyle name="Normal 2 5 2 2 4 4 2" xfId="2504" xr:uid="{00000000-0005-0000-0000-0000550F0000}"/>
    <cellStyle name="Normal 2 5 2 2 4 4 3" xfId="4869" xr:uid="{00000000-0005-0000-0000-0000560F0000}"/>
    <cellStyle name="Normal 2 5 2 2 4 5" xfId="2505" xr:uid="{00000000-0005-0000-0000-0000570F0000}"/>
    <cellStyle name="Normal 2 5 2 2 4 5 2" xfId="4870" xr:uid="{00000000-0005-0000-0000-0000580F0000}"/>
    <cellStyle name="Normal 2 5 2 2 4 5 3" xfId="4871" xr:uid="{00000000-0005-0000-0000-0000590F0000}"/>
    <cellStyle name="Normal 2 5 2 2 4 6" xfId="2498" xr:uid="{00000000-0005-0000-0000-00005A0F0000}"/>
    <cellStyle name="Normal 2 5 2 2 4 7" xfId="4872" xr:uid="{00000000-0005-0000-0000-00005B0F0000}"/>
    <cellStyle name="Normal 2 5 2 2 5" xfId="554" xr:uid="{00000000-0005-0000-0000-00005C0F0000}"/>
    <cellStyle name="Normal 2 5 2 2 5 2" xfId="1024" xr:uid="{00000000-0005-0000-0000-00005D0F0000}"/>
    <cellStyle name="Normal 2 5 2 2 5 2 2" xfId="2507" xr:uid="{00000000-0005-0000-0000-00005E0F0000}"/>
    <cellStyle name="Normal 2 5 2 2 5 2 3" xfId="4873" xr:uid="{00000000-0005-0000-0000-00005F0F0000}"/>
    <cellStyle name="Normal 2 5 2 2 5 3" xfId="2508" xr:uid="{00000000-0005-0000-0000-0000600F0000}"/>
    <cellStyle name="Normal 2 5 2 2 5 3 2" xfId="4874" xr:uid="{00000000-0005-0000-0000-0000610F0000}"/>
    <cellStyle name="Normal 2 5 2 2 5 3 3" xfId="4875" xr:uid="{00000000-0005-0000-0000-0000620F0000}"/>
    <cellStyle name="Normal 2 5 2 2 5 4" xfId="2506" xr:uid="{00000000-0005-0000-0000-0000630F0000}"/>
    <cellStyle name="Normal 2 5 2 2 5 5" xfId="4876" xr:uid="{00000000-0005-0000-0000-0000640F0000}"/>
    <cellStyle name="Normal 2 5 2 2 6" xfId="318" xr:uid="{00000000-0005-0000-0000-0000650F0000}"/>
    <cellStyle name="Normal 2 5 2 2 6 2" xfId="2510" xr:uid="{00000000-0005-0000-0000-0000660F0000}"/>
    <cellStyle name="Normal 2 5 2 2 6 2 2" xfId="4877" xr:uid="{00000000-0005-0000-0000-0000670F0000}"/>
    <cellStyle name="Normal 2 5 2 2 6 2 3" xfId="4878" xr:uid="{00000000-0005-0000-0000-0000680F0000}"/>
    <cellStyle name="Normal 2 5 2 2 6 3" xfId="2509" xr:uid="{00000000-0005-0000-0000-0000690F0000}"/>
    <cellStyle name="Normal 2 5 2 2 6 4" xfId="4879" xr:uid="{00000000-0005-0000-0000-00006A0F0000}"/>
    <cellStyle name="Normal 2 5 2 2 7" xfId="789" xr:uid="{00000000-0005-0000-0000-00006B0F0000}"/>
    <cellStyle name="Normal 2 5 2 2 7 2" xfId="2511" xr:uid="{00000000-0005-0000-0000-00006C0F0000}"/>
    <cellStyle name="Normal 2 5 2 2 7 3" xfId="4880" xr:uid="{00000000-0005-0000-0000-00006D0F0000}"/>
    <cellStyle name="Normal 2 5 2 2 8" xfId="2512" xr:uid="{00000000-0005-0000-0000-00006E0F0000}"/>
    <cellStyle name="Normal 2 5 2 2 8 2" xfId="4881" xr:uid="{00000000-0005-0000-0000-00006F0F0000}"/>
    <cellStyle name="Normal 2 5 2 2 8 3" xfId="4882" xr:uid="{00000000-0005-0000-0000-0000700F0000}"/>
    <cellStyle name="Normal 2 5 2 2 9" xfId="2481" xr:uid="{00000000-0005-0000-0000-0000710F0000}"/>
    <cellStyle name="Normal 2 5 2 3" xfId="233" xr:uid="{00000000-0005-0000-0000-0000720F0000}"/>
    <cellStyle name="Normal 2 5 2 3 2" xfId="708" xr:uid="{00000000-0005-0000-0000-0000730F0000}"/>
    <cellStyle name="Normal 2 5 2 3 2 2" xfId="1178" xr:uid="{00000000-0005-0000-0000-0000740F0000}"/>
    <cellStyle name="Normal 2 5 2 3 2 2 2" xfId="2515" xr:uid="{00000000-0005-0000-0000-0000750F0000}"/>
    <cellStyle name="Normal 2 5 2 3 2 2 3" xfId="4883" xr:uid="{00000000-0005-0000-0000-0000760F0000}"/>
    <cellStyle name="Normal 2 5 2 3 2 3" xfId="2516" xr:uid="{00000000-0005-0000-0000-0000770F0000}"/>
    <cellStyle name="Normal 2 5 2 3 2 3 2" xfId="4884" xr:uid="{00000000-0005-0000-0000-0000780F0000}"/>
    <cellStyle name="Normal 2 5 2 3 2 3 3" xfId="4885" xr:uid="{00000000-0005-0000-0000-0000790F0000}"/>
    <cellStyle name="Normal 2 5 2 3 2 4" xfId="2514" xr:uid="{00000000-0005-0000-0000-00007A0F0000}"/>
    <cellStyle name="Normal 2 5 2 3 2 5" xfId="4886" xr:uid="{00000000-0005-0000-0000-00007B0F0000}"/>
    <cellStyle name="Normal 2 5 2 3 3" xfId="472" xr:uid="{00000000-0005-0000-0000-00007C0F0000}"/>
    <cellStyle name="Normal 2 5 2 3 3 2" xfId="2518" xr:uid="{00000000-0005-0000-0000-00007D0F0000}"/>
    <cellStyle name="Normal 2 5 2 3 3 2 2" xfId="4887" xr:uid="{00000000-0005-0000-0000-00007E0F0000}"/>
    <cellStyle name="Normal 2 5 2 3 3 2 3" xfId="4888" xr:uid="{00000000-0005-0000-0000-00007F0F0000}"/>
    <cellStyle name="Normal 2 5 2 3 3 3" xfId="2517" xr:uid="{00000000-0005-0000-0000-0000800F0000}"/>
    <cellStyle name="Normal 2 5 2 3 3 4" xfId="4889" xr:uid="{00000000-0005-0000-0000-0000810F0000}"/>
    <cellStyle name="Normal 2 5 2 3 4" xfId="943" xr:uid="{00000000-0005-0000-0000-0000820F0000}"/>
    <cellStyle name="Normal 2 5 2 3 4 2" xfId="2519" xr:uid="{00000000-0005-0000-0000-0000830F0000}"/>
    <cellStyle name="Normal 2 5 2 3 4 3" xfId="4890" xr:uid="{00000000-0005-0000-0000-0000840F0000}"/>
    <cellStyle name="Normal 2 5 2 3 5" xfId="2520" xr:uid="{00000000-0005-0000-0000-0000850F0000}"/>
    <cellStyle name="Normal 2 5 2 3 5 2" xfId="4891" xr:uid="{00000000-0005-0000-0000-0000860F0000}"/>
    <cellStyle name="Normal 2 5 2 3 5 3" xfId="4892" xr:uid="{00000000-0005-0000-0000-0000870F0000}"/>
    <cellStyle name="Normal 2 5 2 3 6" xfId="2513" xr:uid="{00000000-0005-0000-0000-0000880F0000}"/>
    <cellStyle name="Normal 2 5 2 3 7" xfId="4893" xr:uid="{00000000-0005-0000-0000-0000890F0000}"/>
    <cellStyle name="Normal 2 5 2 4" xfId="234" xr:uid="{00000000-0005-0000-0000-00008A0F0000}"/>
    <cellStyle name="Normal 2 5 2 4 2" xfId="709" xr:uid="{00000000-0005-0000-0000-00008B0F0000}"/>
    <cellStyle name="Normal 2 5 2 4 2 2" xfId="1179" xr:uid="{00000000-0005-0000-0000-00008C0F0000}"/>
    <cellStyle name="Normal 2 5 2 4 2 2 2" xfId="2523" xr:uid="{00000000-0005-0000-0000-00008D0F0000}"/>
    <cellStyle name="Normal 2 5 2 4 2 2 3" xfId="4894" xr:uid="{00000000-0005-0000-0000-00008E0F0000}"/>
    <cellStyle name="Normal 2 5 2 4 2 3" xfId="2524" xr:uid="{00000000-0005-0000-0000-00008F0F0000}"/>
    <cellStyle name="Normal 2 5 2 4 2 3 2" xfId="4895" xr:uid="{00000000-0005-0000-0000-0000900F0000}"/>
    <cellStyle name="Normal 2 5 2 4 2 3 3" xfId="4896" xr:uid="{00000000-0005-0000-0000-0000910F0000}"/>
    <cellStyle name="Normal 2 5 2 4 2 4" xfId="2522" xr:uid="{00000000-0005-0000-0000-0000920F0000}"/>
    <cellStyle name="Normal 2 5 2 4 2 5" xfId="4897" xr:uid="{00000000-0005-0000-0000-0000930F0000}"/>
    <cellStyle name="Normal 2 5 2 4 3" xfId="473" xr:uid="{00000000-0005-0000-0000-0000940F0000}"/>
    <cellStyle name="Normal 2 5 2 4 3 2" xfId="2526" xr:uid="{00000000-0005-0000-0000-0000950F0000}"/>
    <cellStyle name="Normal 2 5 2 4 3 2 2" xfId="4898" xr:uid="{00000000-0005-0000-0000-0000960F0000}"/>
    <cellStyle name="Normal 2 5 2 4 3 2 3" xfId="4899" xr:uid="{00000000-0005-0000-0000-0000970F0000}"/>
    <cellStyle name="Normal 2 5 2 4 3 3" xfId="2525" xr:uid="{00000000-0005-0000-0000-0000980F0000}"/>
    <cellStyle name="Normal 2 5 2 4 3 4" xfId="4900" xr:uid="{00000000-0005-0000-0000-0000990F0000}"/>
    <cellStyle name="Normal 2 5 2 4 4" xfId="944" xr:uid="{00000000-0005-0000-0000-00009A0F0000}"/>
    <cellStyle name="Normal 2 5 2 4 4 2" xfId="2527" xr:uid="{00000000-0005-0000-0000-00009B0F0000}"/>
    <cellStyle name="Normal 2 5 2 4 4 3" xfId="4901" xr:uid="{00000000-0005-0000-0000-00009C0F0000}"/>
    <cellStyle name="Normal 2 5 2 4 5" xfId="2528" xr:uid="{00000000-0005-0000-0000-00009D0F0000}"/>
    <cellStyle name="Normal 2 5 2 4 5 2" xfId="4902" xr:uid="{00000000-0005-0000-0000-00009E0F0000}"/>
    <cellStyle name="Normal 2 5 2 4 5 3" xfId="4903" xr:uid="{00000000-0005-0000-0000-00009F0F0000}"/>
    <cellStyle name="Normal 2 5 2 4 6" xfId="2521" xr:uid="{00000000-0005-0000-0000-0000A00F0000}"/>
    <cellStyle name="Normal 2 5 2 4 7" xfId="4904" xr:uid="{00000000-0005-0000-0000-0000A10F0000}"/>
    <cellStyle name="Normal 2 5 2 5" xfId="122" xr:uid="{00000000-0005-0000-0000-0000A20F0000}"/>
    <cellStyle name="Normal 2 5 2 5 2" xfId="597" xr:uid="{00000000-0005-0000-0000-0000A30F0000}"/>
    <cellStyle name="Normal 2 5 2 5 2 2" xfId="1067" xr:uid="{00000000-0005-0000-0000-0000A40F0000}"/>
    <cellStyle name="Normal 2 5 2 5 2 2 2" xfId="2531" xr:uid="{00000000-0005-0000-0000-0000A50F0000}"/>
    <cellStyle name="Normal 2 5 2 5 2 2 3" xfId="4905" xr:uid="{00000000-0005-0000-0000-0000A60F0000}"/>
    <cellStyle name="Normal 2 5 2 5 2 3" xfId="2532" xr:uid="{00000000-0005-0000-0000-0000A70F0000}"/>
    <cellStyle name="Normal 2 5 2 5 2 3 2" xfId="4906" xr:uid="{00000000-0005-0000-0000-0000A80F0000}"/>
    <cellStyle name="Normal 2 5 2 5 2 3 3" xfId="4907" xr:uid="{00000000-0005-0000-0000-0000A90F0000}"/>
    <cellStyle name="Normal 2 5 2 5 2 4" xfId="2530" xr:uid="{00000000-0005-0000-0000-0000AA0F0000}"/>
    <cellStyle name="Normal 2 5 2 5 2 5" xfId="4908" xr:uid="{00000000-0005-0000-0000-0000AB0F0000}"/>
    <cellStyle name="Normal 2 5 2 5 3" xfId="361" xr:uid="{00000000-0005-0000-0000-0000AC0F0000}"/>
    <cellStyle name="Normal 2 5 2 5 3 2" xfId="2534" xr:uid="{00000000-0005-0000-0000-0000AD0F0000}"/>
    <cellStyle name="Normal 2 5 2 5 3 2 2" xfId="4909" xr:uid="{00000000-0005-0000-0000-0000AE0F0000}"/>
    <cellStyle name="Normal 2 5 2 5 3 2 3" xfId="4910" xr:uid="{00000000-0005-0000-0000-0000AF0F0000}"/>
    <cellStyle name="Normal 2 5 2 5 3 3" xfId="2533" xr:uid="{00000000-0005-0000-0000-0000B00F0000}"/>
    <cellStyle name="Normal 2 5 2 5 3 4" xfId="4911" xr:uid="{00000000-0005-0000-0000-0000B10F0000}"/>
    <cellStyle name="Normal 2 5 2 5 4" xfId="832" xr:uid="{00000000-0005-0000-0000-0000B20F0000}"/>
    <cellStyle name="Normal 2 5 2 5 4 2" xfId="2535" xr:uid="{00000000-0005-0000-0000-0000B30F0000}"/>
    <cellStyle name="Normal 2 5 2 5 4 3" xfId="4912" xr:uid="{00000000-0005-0000-0000-0000B40F0000}"/>
    <cellStyle name="Normal 2 5 2 5 5" xfId="2536" xr:uid="{00000000-0005-0000-0000-0000B50F0000}"/>
    <cellStyle name="Normal 2 5 2 5 5 2" xfId="4913" xr:uid="{00000000-0005-0000-0000-0000B60F0000}"/>
    <cellStyle name="Normal 2 5 2 5 5 3" xfId="4914" xr:uid="{00000000-0005-0000-0000-0000B70F0000}"/>
    <cellStyle name="Normal 2 5 2 5 6" xfId="2529" xr:uid="{00000000-0005-0000-0000-0000B80F0000}"/>
    <cellStyle name="Normal 2 5 2 5 7" xfId="4915" xr:uid="{00000000-0005-0000-0000-0000B90F0000}"/>
    <cellStyle name="Normal 2 5 2 6" xfId="528" xr:uid="{00000000-0005-0000-0000-0000BA0F0000}"/>
    <cellStyle name="Normal 2 5 2 6 2" xfId="998" xr:uid="{00000000-0005-0000-0000-0000BB0F0000}"/>
    <cellStyle name="Normal 2 5 2 6 2 2" xfId="2538" xr:uid="{00000000-0005-0000-0000-0000BC0F0000}"/>
    <cellStyle name="Normal 2 5 2 6 2 3" xfId="4916" xr:uid="{00000000-0005-0000-0000-0000BD0F0000}"/>
    <cellStyle name="Normal 2 5 2 6 3" xfId="2539" xr:uid="{00000000-0005-0000-0000-0000BE0F0000}"/>
    <cellStyle name="Normal 2 5 2 6 3 2" xfId="4917" xr:uid="{00000000-0005-0000-0000-0000BF0F0000}"/>
    <cellStyle name="Normal 2 5 2 6 3 3" xfId="4918" xr:uid="{00000000-0005-0000-0000-0000C00F0000}"/>
    <cellStyle name="Normal 2 5 2 6 4" xfId="2537" xr:uid="{00000000-0005-0000-0000-0000C10F0000}"/>
    <cellStyle name="Normal 2 5 2 6 5" xfId="4919" xr:uid="{00000000-0005-0000-0000-0000C20F0000}"/>
    <cellStyle name="Normal 2 5 2 7" xfId="292" xr:uid="{00000000-0005-0000-0000-0000C30F0000}"/>
    <cellStyle name="Normal 2 5 2 7 2" xfId="2541" xr:uid="{00000000-0005-0000-0000-0000C40F0000}"/>
    <cellStyle name="Normal 2 5 2 7 2 2" xfId="4920" xr:uid="{00000000-0005-0000-0000-0000C50F0000}"/>
    <cellStyle name="Normal 2 5 2 7 2 3" xfId="4921" xr:uid="{00000000-0005-0000-0000-0000C60F0000}"/>
    <cellStyle name="Normal 2 5 2 7 3" xfId="2540" xr:uid="{00000000-0005-0000-0000-0000C70F0000}"/>
    <cellStyle name="Normal 2 5 2 7 4" xfId="4922" xr:uid="{00000000-0005-0000-0000-0000C80F0000}"/>
    <cellStyle name="Normal 2 5 2 8" xfId="763" xr:uid="{00000000-0005-0000-0000-0000C90F0000}"/>
    <cellStyle name="Normal 2 5 2 8 2" xfId="2542" xr:uid="{00000000-0005-0000-0000-0000CA0F0000}"/>
    <cellStyle name="Normal 2 5 2 8 3" xfId="4923" xr:uid="{00000000-0005-0000-0000-0000CB0F0000}"/>
    <cellStyle name="Normal 2 5 2 9" xfId="2543" xr:uid="{00000000-0005-0000-0000-0000CC0F0000}"/>
    <cellStyle name="Normal 2 5 2 9 2" xfId="4924" xr:uid="{00000000-0005-0000-0000-0000CD0F0000}"/>
    <cellStyle name="Normal 2 5 2 9 3" xfId="4925" xr:uid="{00000000-0005-0000-0000-0000CE0F0000}"/>
    <cellStyle name="Normal 2 5 3" xfId="62" xr:uid="{00000000-0005-0000-0000-0000CF0F0000}"/>
    <cellStyle name="Normal 2 5 3 10" xfId="4926" xr:uid="{00000000-0005-0000-0000-0000D00F0000}"/>
    <cellStyle name="Normal 2 5 3 2" xfId="235" xr:uid="{00000000-0005-0000-0000-0000D10F0000}"/>
    <cellStyle name="Normal 2 5 3 2 2" xfId="710" xr:uid="{00000000-0005-0000-0000-0000D20F0000}"/>
    <cellStyle name="Normal 2 5 3 2 2 2" xfId="1180" xr:uid="{00000000-0005-0000-0000-0000D30F0000}"/>
    <cellStyle name="Normal 2 5 3 2 2 2 2" xfId="2547" xr:uid="{00000000-0005-0000-0000-0000D40F0000}"/>
    <cellStyle name="Normal 2 5 3 2 2 2 3" xfId="4927" xr:uid="{00000000-0005-0000-0000-0000D50F0000}"/>
    <cellStyle name="Normal 2 5 3 2 2 3" xfId="2548" xr:uid="{00000000-0005-0000-0000-0000D60F0000}"/>
    <cellStyle name="Normal 2 5 3 2 2 3 2" xfId="4928" xr:uid="{00000000-0005-0000-0000-0000D70F0000}"/>
    <cellStyle name="Normal 2 5 3 2 2 3 3" xfId="4929" xr:uid="{00000000-0005-0000-0000-0000D80F0000}"/>
    <cellStyle name="Normal 2 5 3 2 2 4" xfId="2546" xr:uid="{00000000-0005-0000-0000-0000D90F0000}"/>
    <cellStyle name="Normal 2 5 3 2 2 5" xfId="4930" xr:uid="{00000000-0005-0000-0000-0000DA0F0000}"/>
    <cellStyle name="Normal 2 5 3 2 3" xfId="474" xr:uid="{00000000-0005-0000-0000-0000DB0F0000}"/>
    <cellStyle name="Normal 2 5 3 2 3 2" xfId="2550" xr:uid="{00000000-0005-0000-0000-0000DC0F0000}"/>
    <cellStyle name="Normal 2 5 3 2 3 2 2" xfId="4931" xr:uid="{00000000-0005-0000-0000-0000DD0F0000}"/>
    <cellStyle name="Normal 2 5 3 2 3 2 3" xfId="4932" xr:uid="{00000000-0005-0000-0000-0000DE0F0000}"/>
    <cellStyle name="Normal 2 5 3 2 3 3" xfId="2549" xr:uid="{00000000-0005-0000-0000-0000DF0F0000}"/>
    <cellStyle name="Normal 2 5 3 2 3 4" xfId="4933" xr:uid="{00000000-0005-0000-0000-0000E00F0000}"/>
    <cellStyle name="Normal 2 5 3 2 4" xfId="945" xr:uid="{00000000-0005-0000-0000-0000E10F0000}"/>
    <cellStyle name="Normal 2 5 3 2 4 2" xfId="2551" xr:uid="{00000000-0005-0000-0000-0000E20F0000}"/>
    <cellStyle name="Normal 2 5 3 2 4 3" xfId="4934" xr:uid="{00000000-0005-0000-0000-0000E30F0000}"/>
    <cellStyle name="Normal 2 5 3 2 5" xfId="2552" xr:uid="{00000000-0005-0000-0000-0000E40F0000}"/>
    <cellStyle name="Normal 2 5 3 2 5 2" xfId="4935" xr:uid="{00000000-0005-0000-0000-0000E50F0000}"/>
    <cellStyle name="Normal 2 5 3 2 5 3" xfId="4936" xr:uid="{00000000-0005-0000-0000-0000E60F0000}"/>
    <cellStyle name="Normal 2 5 3 2 6" xfId="2545" xr:uid="{00000000-0005-0000-0000-0000E70F0000}"/>
    <cellStyle name="Normal 2 5 3 2 7" xfId="4937" xr:uid="{00000000-0005-0000-0000-0000E80F0000}"/>
    <cellStyle name="Normal 2 5 3 3" xfId="236" xr:uid="{00000000-0005-0000-0000-0000E90F0000}"/>
    <cellStyle name="Normal 2 5 3 3 2" xfId="711" xr:uid="{00000000-0005-0000-0000-0000EA0F0000}"/>
    <cellStyle name="Normal 2 5 3 3 2 2" xfId="1181" xr:uid="{00000000-0005-0000-0000-0000EB0F0000}"/>
    <cellStyle name="Normal 2 5 3 3 2 2 2" xfId="2555" xr:uid="{00000000-0005-0000-0000-0000EC0F0000}"/>
    <cellStyle name="Normal 2 5 3 3 2 2 3" xfId="4938" xr:uid="{00000000-0005-0000-0000-0000ED0F0000}"/>
    <cellStyle name="Normal 2 5 3 3 2 3" xfId="2556" xr:uid="{00000000-0005-0000-0000-0000EE0F0000}"/>
    <cellStyle name="Normal 2 5 3 3 2 3 2" xfId="4939" xr:uid="{00000000-0005-0000-0000-0000EF0F0000}"/>
    <cellStyle name="Normal 2 5 3 3 2 3 3" xfId="4940" xr:uid="{00000000-0005-0000-0000-0000F00F0000}"/>
    <cellStyle name="Normal 2 5 3 3 2 4" xfId="2554" xr:uid="{00000000-0005-0000-0000-0000F10F0000}"/>
    <cellStyle name="Normal 2 5 3 3 2 5" xfId="4941" xr:uid="{00000000-0005-0000-0000-0000F20F0000}"/>
    <cellStyle name="Normal 2 5 3 3 3" xfId="475" xr:uid="{00000000-0005-0000-0000-0000F30F0000}"/>
    <cellStyle name="Normal 2 5 3 3 3 2" xfId="2558" xr:uid="{00000000-0005-0000-0000-0000F40F0000}"/>
    <cellStyle name="Normal 2 5 3 3 3 2 2" xfId="4942" xr:uid="{00000000-0005-0000-0000-0000F50F0000}"/>
    <cellStyle name="Normal 2 5 3 3 3 2 3" xfId="4943" xr:uid="{00000000-0005-0000-0000-0000F60F0000}"/>
    <cellStyle name="Normal 2 5 3 3 3 3" xfId="2557" xr:uid="{00000000-0005-0000-0000-0000F70F0000}"/>
    <cellStyle name="Normal 2 5 3 3 3 4" xfId="4944" xr:uid="{00000000-0005-0000-0000-0000F80F0000}"/>
    <cellStyle name="Normal 2 5 3 3 4" xfId="946" xr:uid="{00000000-0005-0000-0000-0000F90F0000}"/>
    <cellStyle name="Normal 2 5 3 3 4 2" xfId="2559" xr:uid="{00000000-0005-0000-0000-0000FA0F0000}"/>
    <cellStyle name="Normal 2 5 3 3 4 3" xfId="4945" xr:uid="{00000000-0005-0000-0000-0000FB0F0000}"/>
    <cellStyle name="Normal 2 5 3 3 5" xfId="2560" xr:uid="{00000000-0005-0000-0000-0000FC0F0000}"/>
    <cellStyle name="Normal 2 5 3 3 5 2" xfId="4946" xr:uid="{00000000-0005-0000-0000-0000FD0F0000}"/>
    <cellStyle name="Normal 2 5 3 3 5 3" xfId="4947" xr:uid="{00000000-0005-0000-0000-0000FE0F0000}"/>
    <cellStyle name="Normal 2 5 3 3 6" xfId="2553" xr:uid="{00000000-0005-0000-0000-0000FF0F0000}"/>
    <cellStyle name="Normal 2 5 3 3 7" xfId="4948" xr:uid="{00000000-0005-0000-0000-000000100000}"/>
    <cellStyle name="Normal 2 5 3 4" xfId="137" xr:uid="{00000000-0005-0000-0000-000001100000}"/>
    <cellStyle name="Normal 2 5 3 4 2" xfId="612" xr:uid="{00000000-0005-0000-0000-000002100000}"/>
    <cellStyle name="Normal 2 5 3 4 2 2" xfId="1082" xr:uid="{00000000-0005-0000-0000-000003100000}"/>
    <cellStyle name="Normal 2 5 3 4 2 2 2" xfId="2563" xr:uid="{00000000-0005-0000-0000-000004100000}"/>
    <cellStyle name="Normal 2 5 3 4 2 2 3" xfId="4949" xr:uid="{00000000-0005-0000-0000-000005100000}"/>
    <cellStyle name="Normal 2 5 3 4 2 3" xfId="2564" xr:uid="{00000000-0005-0000-0000-000006100000}"/>
    <cellStyle name="Normal 2 5 3 4 2 3 2" xfId="4950" xr:uid="{00000000-0005-0000-0000-000007100000}"/>
    <cellStyle name="Normal 2 5 3 4 2 3 3" xfId="4951" xr:uid="{00000000-0005-0000-0000-000008100000}"/>
    <cellStyle name="Normal 2 5 3 4 2 4" xfId="2562" xr:uid="{00000000-0005-0000-0000-000009100000}"/>
    <cellStyle name="Normal 2 5 3 4 2 5" xfId="4952" xr:uid="{00000000-0005-0000-0000-00000A100000}"/>
    <cellStyle name="Normal 2 5 3 4 3" xfId="376" xr:uid="{00000000-0005-0000-0000-00000B100000}"/>
    <cellStyle name="Normal 2 5 3 4 3 2" xfId="2566" xr:uid="{00000000-0005-0000-0000-00000C100000}"/>
    <cellStyle name="Normal 2 5 3 4 3 2 2" xfId="4953" xr:uid="{00000000-0005-0000-0000-00000D100000}"/>
    <cellStyle name="Normal 2 5 3 4 3 2 3" xfId="4954" xr:uid="{00000000-0005-0000-0000-00000E100000}"/>
    <cellStyle name="Normal 2 5 3 4 3 3" xfId="2565" xr:uid="{00000000-0005-0000-0000-00000F100000}"/>
    <cellStyle name="Normal 2 5 3 4 3 4" xfId="4955" xr:uid="{00000000-0005-0000-0000-000010100000}"/>
    <cellStyle name="Normal 2 5 3 4 4" xfId="847" xr:uid="{00000000-0005-0000-0000-000011100000}"/>
    <cellStyle name="Normal 2 5 3 4 4 2" xfId="2567" xr:uid="{00000000-0005-0000-0000-000012100000}"/>
    <cellStyle name="Normal 2 5 3 4 4 3" xfId="4956" xr:uid="{00000000-0005-0000-0000-000013100000}"/>
    <cellStyle name="Normal 2 5 3 4 5" xfId="2568" xr:uid="{00000000-0005-0000-0000-000014100000}"/>
    <cellStyle name="Normal 2 5 3 4 5 2" xfId="4957" xr:uid="{00000000-0005-0000-0000-000015100000}"/>
    <cellStyle name="Normal 2 5 3 4 5 3" xfId="4958" xr:uid="{00000000-0005-0000-0000-000016100000}"/>
    <cellStyle name="Normal 2 5 3 4 6" xfId="2561" xr:uid="{00000000-0005-0000-0000-000017100000}"/>
    <cellStyle name="Normal 2 5 3 4 7" xfId="4959" xr:uid="{00000000-0005-0000-0000-000018100000}"/>
    <cellStyle name="Normal 2 5 3 5" xfId="543" xr:uid="{00000000-0005-0000-0000-000019100000}"/>
    <cellStyle name="Normal 2 5 3 5 2" xfId="1013" xr:uid="{00000000-0005-0000-0000-00001A100000}"/>
    <cellStyle name="Normal 2 5 3 5 2 2" xfId="2570" xr:uid="{00000000-0005-0000-0000-00001B100000}"/>
    <cellStyle name="Normal 2 5 3 5 2 3" xfId="4960" xr:uid="{00000000-0005-0000-0000-00001C100000}"/>
    <cellStyle name="Normal 2 5 3 5 3" xfId="2571" xr:uid="{00000000-0005-0000-0000-00001D100000}"/>
    <cellStyle name="Normal 2 5 3 5 3 2" xfId="4961" xr:uid="{00000000-0005-0000-0000-00001E100000}"/>
    <cellStyle name="Normal 2 5 3 5 3 3" xfId="4962" xr:uid="{00000000-0005-0000-0000-00001F100000}"/>
    <cellStyle name="Normal 2 5 3 5 4" xfId="2569" xr:uid="{00000000-0005-0000-0000-000020100000}"/>
    <cellStyle name="Normal 2 5 3 5 5" xfId="4963" xr:uid="{00000000-0005-0000-0000-000021100000}"/>
    <cellStyle name="Normal 2 5 3 6" xfId="307" xr:uid="{00000000-0005-0000-0000-000022100000}"/>
    <cellStyle name="Normal 2 5 3 6 2" xfId="2573" xr:uid="{00000000-0005-0000-0000-000023100000}"/>
    <cellStyle name="Normal 2 5 3 6 2 2" xfId="4964" xr:uid="{00000000-0005-0000-0000-000024100000}"/>
    <cellStyle name="Normal 2 5 3 6 2 3" xfId="4965" xr:uid="{00000000-0005-0000-0000-000025100000}"/>
    <cellStyle name="Normal 2 5 3 6 3" xfId="2572" xr:uid="{00000000-0005-0000-0000-000026100000}"/>
    <cellStyle name="Normal 2 5 3 6 4" xfId="4966" xr:uid="{00000000-0005-0000-0000-000027100000}"/>
    <cellStyle name="Normal 2 5 3 7" xfId="778" xr:uid="{00000000-0005-0000-0000-000028100000}"/>
    <cellStyle name="Normal 2 5 3 7 2" xfId="2574" xr:uid="{00000000-0005-0000-0000-000029100000}"/>
    <cellStyle name="Normal 2 5 3 7 3" xfId="4967" xr:uid="{00000000-0005-0000-0000-00002A100000}"/>
    <cellStyle name="Normal 2 5 3 8" xfId="2575" xr:uid="{00000000-0005-0000-0000-00002B100000}"/>
    <cellStyle name="Normal 2 5 3 8 2" xfId="4968" xr:uid="{00000000-0005-0000-0000-00002C100000}"/>
    <cellStyle name="Normal 2 5 3 8 3" xfId="4969" xr:uid="{00000000-0005-0000-0000-00002D100000}"/>
    <cellStyle name="Normal 2 5 3 9" xfId="2544" xr:uid="{00000000-0005-0000-0000-00002E100000}"/>
    <cellStyle name="Normal 2 5 4" xfId="94" xr:uid="{00000000-0005-0000-0000-00002F100000}"/>
    <cellStyle name="Normal 2 5 4 2" xfId="166" xr:uid="{00000000-0005-0000-0000-000030100000}"/>
    <cellStyle name="Normal 2 5 4 2 2" xfId="641" xr:uid="{00000000-0005-0000-0000-000031100000}"/>
    <cellStyle name="Normal 2 5 4 2 2 2" xfId="1111" xr:uid="{00000000-0005-0000-0000-000032100000}"/>
    <cellStyle name="Normal 2 5 4 2 2 2 2" xfId="2579" xr:uid="{00000000-0005-0000-0000-000033100000}"/>
    <cellStyle name="Normal 2 5 4 2 2 2 3" xfId="4970" xr:uid="{00000000-0005-0000-0000-000034100000}"/>
    <cellStyle name="Normal 2 5 4 2 2 3" xfId="2580" xr:uid="{00000000-0005-0000-0000-000035100000}"/>
    <cellStyle name="Normal 2 5 4 2 2 3 2" xfId="4971" xr:uid="{00000000-0005-0000-0000-000036100000}"/>
    <cellStyle name="Normal 2 5 4 2 2 3 3" xfId="4972" xr:uid="{00000000-0005-0000-0000-000037100000}"/>
    <cellStyle name="Normal 2 5 4 2 2 4" xfId="2578" xr:uid="{00000000-0005-0000-0000-000038100000}"/>
    <cellStyle name="Normal 2 5 4 2 2 5" xfId="4973" xr:uid="{00000000-0005-0000-0000-000039100000}"/>
    <cellStyle name="Normal 2 5 4 2 3" xfId="405" xr:uid="{00000000-0005-0000-0000-00003A100000}"/>
    <cellStyle name="Normal 2 5 4 2 3 2" xfId="2582" xr:uid="{00000000-0005-0000-0000-00003B100000}"/>
    <cellStyle name="Normal 2 5 4 2 3 2 2" xfId="4974" xr:uid="{00000000-0005-0000-0000-00003C100000}"/>
    <cellStyle name="Normal 2 5 4 2 3 2 3" xfId="4975" xr:uid="{00000000-0005-0000-0000-00003D100000}"/>
    <cellStyle name="Normal 2 5 4 2 3 3" xfId="2581" xr:uid="{00000000-0005-0000-0000-00003E100000}"/>
    <cellStyle name="Normal 2 5 4 2 3 4" xfId="4976" xr:uid="{00000000-0005-0000-0000-00003F100000}"/>
    <cellStyle name="Normal 2 5 4 2 4" xfId="876" xr:uid="{00000000-0005-0000-0000-000040100000}"/>
    <cellStyle name="Normal 2 5 4 2 4 2" xfId="2583" xr:uid="{00000000-0005-0000-0000-000041100000}"/>
    <cellStyle name="Normal 2 5 4 2 4 3" xfId="4977" xr:uid="{00000000-0005-0000-0000-000042100000}"/>
    <cellStyle name="Normal 2 5 4 2 5" xfId="2584" xr:uid="{00000000-0005-0000-0000-000043100000}"/>
    <cellStyle name="Normal 2 5 4 2 5 2" xfId="4978" xr:uid="{00000000-0005-0000-0000-000044100000}"/>
    <cellStyle name="Normal 2 5 4 2 5 3" xfId="4979" xr:uid="{00000000-0005-0000-0000-000045100000}"/>
    <cellStyle name="Normal 2 5 4 2 6" xfId="2577" xr:uid="{00000000-0005-0000-0000-000046100000}"/>
    <cellStyle name="Normal 2 5 4 2 7" xfId="4980" xr:uid="{00000000-0005-0000-0000-000047100000}"/>
    <cellStyle name="Normal 2 5 4 3" xfId="572" xr:uid="{00000000-0005-0000-0000-000048100000}"/>
    <cellStyle name="Normal 2 5 4 3 2" xfId="1042" xr:uid="{00000000-0005-0000-0000-000049100000}"/>
    <cellStyle name="Normal 2 5 4 3 2 2" xfId="2586" xr:uid="{00000000-0005-0000-0000-00004A100000}"/>
    <cellStyle name="Normal 2 5 4 3 2 3" xfId="4981" xr:uid="{00000000-0005-0000-0000-00004B100000}"/>
    <cellStyle name="Normal 2 5 4 3 3" xfId="2587" xr:uid="{00000000-0005-0000-0000-00004C100000}"/>
    <cellStyle name="Normal 2 5 4 3 3 2" xfId="4982" xr:uid="{00000000-0005-0000-0000-00004D100000}"/>
    <cellStyle name="Normal 2 5 4 3 3 3" xfId="4983" xr:uid="{00000000-0005-0000-0000-00004E100000}"/>
    <cellStyle name="Normal 2 5 4 3 4" xfId="2585" xr:uid="{00000000-0005-0000-0000-00004F100000}"/>
    <cellStyle name="Normal 2 5 4 3 5" xfId="4984" xr:uid="{00000000-0005-0000-0000-000050100000}"/>
    <cellStyle name="Normal 2 5 4 4" xfId="336" xr:uid="{00000000-0005-0000-0000-000051100000}"/>
    <cellStyle name="Normal 2 5 4 4 2" xfId="2589" xr:uid="{00000000-0005-0000-0000-000052100000}"/>
    <cellStyle name="Normal 2 5 4 4 2 2" xfId="4985" xr:uid="{00000000-0005-0000-0000-000053100000}"/>
    <cellStyle name="Normal 2 5 4 4 2 3" xfId="4986" xr:uid="{00000000-0005-0000-0000-000054100000}"/>
    <cellStyle name="Normal 2 5 4 4 3" xfId="2588" xr:uid="{00000000-0005-0000-0000-000055100000}"/>
    <cellStyle name="Normal 2 5 4 4 4" xfId="4987" xr:uid="{00000000-0005-0000-0000-000056100000}"/>
    <cellStyle name="Normal 2 5 4 5" xfId="807" xr:uid="{00000000-0005-0000-0000-000057100000}"/>
    <cellStyle name="Normal 2 5 4 5 2" xfId="2590" xr:uid="{00000000-0005-0000-0000-000058100000}"/>
    <cellStyle name="Normal 2 5 4 5 3" xfId="4988" xr:uid="{00000000-0005-0000-0000-000059100000}"/>
    <cellStyle name="Normal 2 5 4 6" xfId="2591" xr:uid="{00000000-0005-0000-0000-00005A100000}"/>
    <cellStyle name="Normal 2 5 4 6 2" xfId="4989" xr:uid="{00000000-0005-0000-0000-00005B100000}"/>
    <cellStyle name="Normal 2 5 4 6 3" xfId="4990" xr:uid="{00000000-0005-0000-0000-00005C100000}"/>
    <cellStyle name="Normal 2 5 4 7" xfId="2576" xr:uid="{00000000-0005-0000-0000-00005D100000}"/>
    <cellStyle name="Normal 2 5 4 8" xfId="4991" xr:uid="{00000000-0005-0000-0000-00005E100000}"/>
    <cellStyle name="Normal 2 5 5" xfId="237" xr:uid="{00000000-0005-0000-0000-00005F100000}"/>
    <cellStyle name="Normal 2 5 5 2" xfId="712" xr:uid="{00000000-0005-0000-0000-000060100000}"/>
    <cellStyle name="Normal 2 5 5 2 2" xfId="1182" xr:uid="{00000000-0005-0000-0000-000061100000}"/>
    <cellStyle name="Normal 2 5 5 2 2 2" xfId="2594" xr:uid="{00000000-0005-0000-0000-000062100000}"/>
    <cellStyle name="Normal 2 5 5 2 2 3" xfId="4992" xr:uid="{00000000-0005-0000-0000-000063100000}"/>
    <cellStyle name="Normal 2 5 5 2 3" xfId="2595" xr:uid="{00000000-0005-0000-0000-000064100000}"/>
    <cellStyle name="Normal 2 5 5 2 3 2" xfId="4993" xr:uid="{00000000-0005-0000-0000-000065100000}"/>
    <cellStyle name="Normal 2 5 5 2 3 3" xfId="4994" xr:uid="{00000000-0005-0000-0000-000066100000}"/>
    <cellStyle name="Normal 2 5 5 2 4" xfId="2593" xr:uid="{00000000-0005-0000-0000-000067100000}"/>
    <cellStyle name="Normal 2 5 5 2 5" xfId="4995" xr:uid="{00000000-0005-0000-0000-000068100000}"/>
    <cellStyle name="Normal 2 5 5 3" xfId="476" xr:uid="{00000000-0005-0000-0000-000069100000}"/>
    <cellStyle name="Normal 2 5 5 3 2" xfId="2597" xr:uid="{00000000-0005-0000-0000-00006A100000}"/>
    <cellStyle name="Normal 2 5 5 3 2 2" xfId="4996" xr:uid="{00000000-0005-0000-0000-00006B100000}"/>
    <cellStyle name="Normal 2 5 5 3 2 3" xfId="4997" xr:uid="{00000000-0005-0000-0000-00006C100000}"/>
    <cellStyle name="Normal 2 5 5 3 3" xfId="2596" xr:uid="{00000000-0005-0000-0000-00006D100000}"/>
    <cellStyle name="Normal 2 5 5 3 4" xfId="4998" xr:uid="{00000000-0005-0000-0000-00006E100000}"/>
    <cellStyle name="Normal 2 5 5 4" xfId="947" xr:uid="{00000000-0005-0000-0000-00006F100000}"/>
    <cellStyle name="Normal 2 5 5 4 2" xfId="2598" xr:uid="{00000000-0005-0000-0000-000070100000}"/>
    <cellStyle name="Normal 2 5 5 4 3" xfId="4999" xr:uid="{00000000-0005-0000-0000-000071100000}"/>
    <cellStyle name="Normal 2 5 5 5" xfId="2599" xr:uid="{00000000-0005-0000-0000-000072100000}"/>
    <cellStyle name="Normal 2 5 5 5 2" xfId="5000" xr:uid="{00000000-0005-0000-0000-000073100000}"/>
    <cellStyle name="Normal 2 5 5 5 3" xfId="5001" xr:uid="{00000000-0005-0000-0000-000074100000}"/>
    <cellStyle name="Normal 2 5 5 6" xfId="2592" xr:uid="{00000000-0005-0000-0000-000075100000}"/>
    <cellStyle name="Normal 2 5 5 7" xfId="5002" xr:uid="{00000000-0005-0000-0000-000076100000}"/>
    <cellStyle name="Normal 2 5 6" xfId="110" xr:uid="{00000000-0005-0000-0000-000077100000}"/>
    <cellStyle name="Normal 2 5 6 2" xfId="585" xr:uid="{00000000-0005-0000-0000-000078100000}"/>
    <cellStyle name="Normal 2 5 6 2 2" xfId="1055" xr:uid="{00000000-0005-0000-0000-000079100000}"/>
    <cellStyle name="Normal 2 5 6 2 2 2" xfId="2602" xr:uid="{00000000-0005-0000-0000-00007A100000}"/>
    <cellStyle name="Normal 2 5 6 2 2 3" xfId="5003" xr:uid="{00000000-0005-0000-0000-00007B100000}"/>
    <cellStyle name="Normal 2 5 6 2 3" xfId="2603" xr:uid="{00000000-0005-0000-0000-00007C100000}"/>
    <cellStyle name="Normal 2 5 6 2 3 2" xfId="5004" xr:uid="{00000000-0005-0000-0000-00007D100000}"/>
    <cellStyle name="Normal 2 5 6 2 3 3" xfId="5005" xr:uid="{00000000-0005-0000-0000-00007E100000}"/>
    <cellStyle name="Normal 2 5 6 2 4" xfId="2601" xr:uid="{00000000-0005-0000-0000-00007F100000}"/>
    <cellStyle name="Normal 2 5 6 2 5" xfId="5006" xr:uid="{00000000-0005-0000-0000-000080100000}"/>
    <cellStyle name="Normal 2 5 6 3" xfId="349" xr:uid="{00000000-0005-0000-0000-000081100000}"/>
    <cellStyle name="Normal 2 5 6 3 2" xfId="2605" xr:uid="{00000000-0005-0000-0000-000082100000}"/>
    <cellStyle name="Normal 2 5 6 3 2 2" xfId="5007" xr:uid="{00000000-0005-0000-0000-000083100000}"/>
    <cellStyle name="Normal 2 5 6 3 2 3" xfId="5008" xr:uid="{00000000-0005-0000-0000-000084100000}"/>
    <cellStyle name="Normal 2 5 6 3 3" xfId="2604" xr:uid="{00000000-0005-0000-0000-000085100000}"/>
    <cellStyle name="Normal 2 5 6 3 4" xfId="5009" xr:uid="{00000000-0005-0000-0000-000086100000}"/>
    <cellStyle name="Normal 2 5 6 4" xfId="820" xr:uid="{00000000-0005-0000-0000-000087100000}"/>
    <cellStyle name="Normal 2 5 6 4 2" xfId="2606" xr:uid="{00000000-0005-0000-0000-000088100000}"/>
    <cellStyle name="Normal 2 5 6 4 3" xfId="5010" xr:uid="{00000000-0005-0000-0000-000089100000}"/>
    <cellStyle name="Normal 2 5 6 5" xfId="2607" xr:uid="{00000000-0005-0000-0000-00008A100000}"/>
    <cellStyle name="Normal 2 5 6 5 2" xfId="5011" xr:uid="{00000000-0005-0000-0000-00008B100000}"/>
    <cellStyle name="Normal 2 5 6 5 3" xfId="5012" xr:uid="{00000000-0005-0000-0000-00008C100000}"/>
    <cellStyle name="Normal 2 5 6 6" xfId="2600" xr:uid="{00000000-0005-0000-0000-00008D100000}"/>
    <cellStyle name="Normal 2 5 6 7" xfId="5013" xr:uid="{00000000-0005-0000-0000-00008E100000}"/>
    <cellStyle name="Normal 2 5 7" xfId="516" xr:uid="{00000000-0005-0000-0000-00008F100000}"/>
    <cellStyle name="Normal 2 5 7 2" xfId="986" xr:uid="{00000000-0005-0000-0000-000090100000}"/>
    <cellStyle name="Normal 2 5 7 2 2" xfId="2609" xr:uid="{00000000-0005-0000-0000-000091100000}"/>
    <cellStyle name="Normal 2 5 7 2 3" xfId="5014" xr:uid="{00000000-0005-0000-0000-000092100000}"/>
    <cellStyle name="Normal 2 5 7 3" xfId="2610" xr:uid="{00000000-0005-0000-0000-000093100000}"/>
    <cellStyle name="Normal 2 5 7 3 2" xfId="5015" xr:uid="{00000000-0005-0000-0000-000094100000}"/>
    <cellStyle name="Normal 2 5 7 3 3" xfId="5016" xr:uid="{00000000-0005-0000-0000-000095100000}"/>
    <cellStyle name="Normal 2 5 7 4" xfId="2608" xr:uid="{00000000-0005-0000-0000-000096100000}"/>
    <cellStyle name="Normal 2 5 7 5" xfId="5017" xr:uid="{00000000-0005-0000-0000-000097100000}"/>
    <cellStyle name="Normal 2 5 8" xfId="280" xr:uid="{00000000-0005-0000-0000-000098100000}"/>
    <cellStyle name="Normal 2 5 8 2" xfId="2612" xr:uid="{00000000-0005-0000-0000-000099100000}"/>
    <cellStyle name="Normal 2 5 8 2 2" xfId="5018" xr:uid="{00000000-0005-0000-0000-00009A100000}"/>
    <cellStyle name="Normal 2 5 8 2 3" xfId="5019" xr:uid="{00000000-0005-0000-0000-00009B100000}"/>
    <cellStyle name="Normal 2 5 8 3" xfId="2611" xr:uid="{00000000-0005-0000-0000-00009C100000}"/>
    <cellStyle name="Normal 2 5 8 4" xfId="5020" xr:uid="{00000000-0005-0000-0000-00009D100000}"/>
    <cellStyle name="Normal 2 5 9" xfId="751" xr:uid="{00000000-0005-0000-0000-00009E100000}"/>
    <cellStyle name="Normal 2 5 9 2" xfId="2613" xr:uid="{00000000-0005-0000-0000-00009F100000}"/>
    <cellStyle name="Normal 2 5 9 3" xfId="5021" xr:uid="{00000000-0005-0000-0000-0000A0100000}"/>
    <cellStyle name="Normal 2 6" xfId="35" xr:uid="{00000000-0005-0000-0000-0000A1100000}"/>
    <cellStyle name="Normal 2 6 10" xfId="2614" xr:uid="{00000000-0005-0000-0000-0000A2100000}"/>
    <cellStyle name="Normal 2 6 11" xfId="5022" xr:uid="{00000000-0005-0000-0000-0000A3100000}"/>
    <cellStyle name="Normal 2 6 2" xfId="74" xr:uid="{00000000-0005-0000-0000-0000A4100000}"/>
    <cellStyle name="Normal 2 6 2 10" xfId="5023" xr:uid="{00000000-0005-0000-0000-0000A5100000}"/>
    <cellStyle name="Normal 2 6 2 2" xfId="238" xr:uid="{00000000-0005-0000-0000-0000A6100000}"/>
    <cellStyle name="Normal 2 6 2 2 2" xfId="713" xr:uid="{00000000-0005-0000-0000-0000A7100000}"/>
    <cellStyle name="Normal 2 6 2 2 2 2" xfId="1183" xr:uid="{00000000-0005-0000-0000-0000A8100000}"/>
    <cellStyle name="Normal 2 6 2 2 2 2 2" xfId="2618" xr:uid="{00000000-0005-0000-0000-0000A9100000}"/>
    <cellStyle name="Normal 2 6 2 2 2 2 3" xfId="5024" xr:uid="{00000000-0005-0000-0000-0000AA100000}"/>
    <cellStyle name="Normal 2 6 2 2 2 3" xfId="2619" xr:uid="{00000000-0005-0000-0000-0000AB100000}"/>
    <cellStyle name="Normal 2 6 2 2 2 3 2" xfId="5025" xr:uid="{00000000-0005-0000-0000-0000AC100000}"/>
    <cellStyle name="Normal 2 6 2 2 2 3 3" xfId="5026" xr:uid="{00000000-0005-0000-0000-0000AD100000}"/>
    <cellStyle name="Normal 2 6 2 2 2 4" xfId="2617" xr:uid="{00000000-0005-0000-0000-0000AE100000}"/>
    <cellStyle name="Normal 2 6 2 2 2 5" xfId="5027" xr:uid="{00000000-0005-0000-0000-0000AF100000}"/>
    <cellStyle name="Normal 2 6 2 2 3" xfId="477" xr:uid="{00000000-0005-0000-0000-0000B0100000}"/>
    <cellStyle name="Normal 2 6 2 2 3 2" xfId="2621" xr:uid="{00000000-0005-0000-0000-0000B1100000}"/>
    <cellStyle name="Normal 2 6 2 2 3 2 2" xfId="5028" xr:uid="{00000000-0005-0000-0000-0000B2100000}"/>
    <cellStyle name="Normal 2 6 2 2 3 2 3" xfId="5029" xr:uid="{00000000-0005-0000-0000-0000B3100000}"/>
    <cellStyle name="Normal 2 6 2 2 3 3" xfId="2620" xr:uid="{00000000-0005-0000-0000-0000B4100000}"/>
    <cellStyle name="Normal 2 6 2 2 3 4" xfId="5030" xr:uid="{00000000-0005-0000-0000-0000B5100000}"/>
    <cellStyle name="Normal 2 6 2 2 4" xfId="948" xr:uid="{00000000-0005-0000-0000-0000B6100000}"/>
    <cellStyle name="Normal 2 6 2 2 4 2" xfId="2622" xr:uid="{00000000-0005-0000-0000-0000B7100000}"/>
    <cellStyle name="Normal 2 6 2 2 4 3" xfId="5031" xr:uid="{00000000-0005-0000-0000-0000B8100000}"/>
    <cellStyle name="Normal 2 6 2 2 5" xfId="2623" xr:uid="{00000000-0005-0000-0000-0000B9100000}"/>
    <cellStyle name="Normal 2 6 2 2 5 2" xfId="5032" xr:uid="{00000000-0005-0000-0000-0000BA100000}"/>
    <cellStyle name="Normal 2 6 2 2 5 3" xfId="5033" xr:uid="{00000000-0005-0000-0000-0000BB100000}"/>
    <cellStyle name="Normal 2 6 2 2 6" xfId="2616" xr:uid="{00000000-0005-0000-0000-0000BC100000}"/>
    <cellStyle name="Normal 2 6 2 2 7" xfId="5034" xr:uid="{00000000-0005-0000-0000-0000BD100000}"/>
    <cellStyle name="Normal 2 6 2 3" xfId="239" xr:uid="{00000000-0005-0000-0000-0000BE100000}"/>
    <cellStyle name="Normal 2 6 2 3 2" xfId="714" xr:uid="{00000000-0005-0000-0000-0000BF100000}"/>
    <cellStyle name="Normal 2 6 2 3 2 2" xfId="1184" xr:uid="{00000000-0005-0000-0000-0000C0100000}"/>
    <cellStyle name="Normal 2 6 2 3 2 2 2" xfId="2626" xr:uid="{00000000-0005-0000-0000-0000C1100000}"/>
    <cellStyle name="Normal 2 6 2 3 2 2 3" xfId="5035" xr:uid="{00000000-0005-0000-0000-0000C2100000}"/>
    <cellStyle name="Normal 2 6 2 3 2 3" xfId="2627" xr:uid="{00000000-0005-0000-0000-0000C3100000}"/>
    <cellStyle name="Normal 2 6 2 3 2 3 2" xfId="5036" xr:uid="{00000000-0005-0000-0000-0000C4100000}"/>
    <cellStyle name="Normal 2 6 2 3 2 3 3" xfId="5037" xr:uid="{00000000-0005-0000-0000-0000C5100000}"/>
    <cellStyle name="Normal 2 6 2 3 2 4" xfId="2625" xr:uid="{00000000-0005-0000-0000-0000C6100000}"/>
    <cellStyle name="Normal 2 6 2 3 2 5" xfId="5038" xr:uid="{00000000-0005-0000-0000-0000C7100000}"/>
    <cellStyle name="Normal 2 6 2 3 3" xfId="478" xr:uid="{00000000-0005-0000-0000-0000C8100000}"/>
    <cellStyle name="Normal 2 6 2 3 3 2" xfId="2629" xr:uid="{00000000-0005-0000-0000-0000C9100000}"/>
    <cellStyle name="Normal 2 6 2 3 3 2 2" xfId="5039" xr:uid="{00000000-0005-0000-0000-0000CA100000}"/>
    <cellStyle name="Normal 2 6 2 3 3 2 3" xfId="5040" xr:uid="{00000000-0005-0000-0000-0000CB100000}"/>
    <cellStyle name="Normal 2 6 2 3 3 3" xfId="2628" xr:uid="{00000000-0005-0000-0000-0000CC100000}"/>
    <cellStyle name="Normal 2 6 2 3 3 4" xfId="5041" xr:uid="{00000000-0005-0000-0000-0000CD100000}"/>
    <cellStyle name="Normal 2 6 2 3 4" xfId="949" xr:uid="{00000000-0005-0000-0000-0000CE100000}"/>
    <cellStyle name="Normal 2 6 2 3 4 2" xfId="2630" xr:uid="{00000000-0005-0000-0000-0000CF100000}"/>
    <cellStyle name="Normal 2 6 2 3 4 3" xfId="5042" xr:uid="{00000000-0005-0000-0000-0000D0100000}"/>
    <cellStyle name="Normal 2 6 2 3 5" xfId="2631" xr:uid="{00000000-0005-0000-0000-0000D1100000}"/>
    <cellStyle name="Normal 2 6 2 3 5 2" xfId="5043" xr:uid="{00000000-0005-0000-0000-0000D2100000}"/>
    <cellStyle name="Normal 2 6 2 3 5 3" xfId="5044" xr:uid="{00000000-0005-0000-0000-0000D3100000}"/>
    <cellStyle name="Normal 2 6 2 3 6" xfId="2624" xr:uid="{00000000-0005-0000-0000-0000D4100000}"/>
    <cellStyle name="Normal 2 6 2 3 7" xfId="5045" xr:uid="{00000000-0005-0000-0000-0000D5100000}"/>
    <cellStyle name="Normal 2 6 2 4" xfId="149" xr:uid="{00000000-0005-0000-0000-0000D6100000}"/>
    <cellStyle name="Normal 2 6 2 4 2" xfId="624" xr:uid="{00000000-0005-0000-0000-0000D7100000}"/>
    <cellStyle name="Normal 2 6 2 4 2 2" xfId="1094" xr:uid="{00000000-0005-0000-0000-0000D8100000}"/>
    <cellStyle name="Normal 2 6 2 4 2 2 2" xfId="2634" xr:uid="{00000000-0005-0000-0000-0000D9100000}"/>
    <cellStyle name="Normal 2 6 2 4 2 2 3" xfId="5046" xr:uid="{00000000-0005-0000-0000-0000DA100000}"/>
    <cellStyle name="Normal 2 6 2 4 2 3" xfId="2635" xr:uid="{00000000-0005-0000-0000-0000DB100000}"/>
    <cellStyle name="Normal 2 6 2 4 2 3 2" xfId="5047" xr:uid="{00000000-0005-0000-0000-0000DC100000}"/>
    <cellStyle name="Normal 2 6 2 4 2 3 3" xfId="5048" xr:uid="{00000000-0005-0000-0000-0000DD100000}"/>
    <cellStyle name="Normal 2 6 2 4 2 4" xfId="2633" xr:uid="{00000000-0005-0000-0000-0000DE100000}"/>
    <cellStyle name="Normal 2 6 2 4 2 5" xfId="5049" xr:uid="{00000000-0005-0000-0000-0000DF100000}"/>
    <cellStyle name="Normal 2 6 2 4 3" xfId="388" xr:uid="{00000000-0005-0000-0000-0000E0100000}"/>
    <cellStyle name="Normal 2 6 2 4 3 2" xfId="2637" xr:uid="{00000000-0005-0000-0000-0000E1100000}"/>
    <cellStyle name="Normal 2 6 2 4 3 2 2" xfId="5050" xr:uid="{00000000-0005-0000-0000-0000E2100000}"/>
    <cellStyle name="Normal 2 6 2 4 3 2 3" xfId="5051" xr:uid="{00000000-0005-0000-0000-0000E3100000}"/>
    <cellStyle name="Normal 2 6 2 4 3 3" xfId="2636" xr:uid="{00000000-0005-0000-0000-0000E4100000}"/>
    <cellStyle name="Normal 2 6 2 4 3 4" xfId="5052" xr:uid="{00000000-0005-0000-0000-0000E5100000}"/>
    <cellStyle name="Normal 2 6 2 4 4" xfId="859" xr:uid="{00000000-0005-0000-0000-0000E6100000}"/>
    <cellStyle name="Normal 2 6 2 4 4 2" xfId="2638" xr:uid="{00000000-0005-0000-0000-0000E7100000}"/>
    <cellStyle name="Normal 2 6 2 4 4 3" xfId="5053" xr:uid="{00000000-0005-0000-0000-0000E8100000}"/>
    <cellStyle name="Normal 2 6 2 4 5" xfId="2639" xr:uid="{00000000-0005-0000-0000-0000E9100000}"/>
    <cellStyle name="Normal 2 6 2 4 5 2" xfId="5054" xr:uid="{00000000-0005-0000-0000-0000EA100000}"/>
    <cellStyle name="Normal 2 6 2 4 5 3" xfId="5055" xr:uid="{00000000-0005-0000-0000-0000EB100000}"/>
    <cellStyle name="Normal 2 6 2 4 6" xfId="2632" xr:uid="{00000000-0005-0000-0000-0000EC100000}"/>
    <cellStyle name="Normal 2 6 2 4 7" xfId="5056" xr:uid="{00000000-0005-0000-0000-0000ED100000}"/>
    <cellStyle name="Normal 2 6 2 5" xfId="555" xr:uid="{00000000-0005-0000-0000-0000EE100000}"/>
    <cellStyle name="Normal 2 6 2 5 2" xfId="1025" xr:uid="{00000000-0005-0000-0000-0000EF100000}"/>
    <cellStyle name="Normal 2 6 2 5 2 2" xfId="2641" xr:uid="{00000000-0005-0000-0000-0000F0100000}"/>
    <cellStyle name="Normal 2 6 2 5 2 3" xfId="5057" xr:uid="{00000000-0005-0000-0000-0000F1100000}"/>
    <cellStyle name="Normal 2 6 2 5 3" xfId="2642" xr:uid="{00000000-0005-0000-0000-0000F2100000}"/>
    <cellStyle name="Normal 2 6 2 5 3 2" xfId="5058" xr:uid="{00000000-0005-0000-0000-0000F3100000}"/>
    <cellStyle name="Normal 2 6 2 5 3 3" xfId="5059" xr:uid="{00000000-0005-0000-0000-0000F4100000}"/>
    <cellStyle name="Normal 2 6 2 5 4" xfId="2640" xr:uid="{00000000-0005-0000-0000-0000F5100000}"/>
    <cellStyle name="Normal 2 6 2 5 5" xfId="5060" xr:uid="{00000000-0005-0000-0000-0000F6100000}"/>
    <cellStyle name="Normal 2 6 2 6" xfId="319" xr:uid="{00000000-0005-0000-0000-0000F7100000}"/>
    <cellStyle name="Normal 2 6 2 6 2" xfId="2644" xr:uid="{00000000-0005-0000-0000-0000F8100000}"/>
    <cellStyle name="Normal 2 6 2 6 2 2" xfId="5061" xr:uid="{00000000-0005-0000-0000-0000F9100000}"/>
    <cellStyle name="Normal 2 6 2 6 2 3" xfId="5062" xr:uid="{00000000-0005-0000-0000-0000FA100000}"/>
    <cellStyle name="Normal 2 6 2 6 3" xfId="2643" xr:uid="{00000000-0005-0000-0000-0000FB100000}"/>
    <cellStyle name="Normal 2 6 2 6 4" xfId="5063" xr:uid="{00000000-0005-0000-0000-0000FC100000}"/>
    <cellStyle name="Normal 2 6 2 7" xfId="790" xr:uid="{00000000-0005-0000-0000-0000FD100000}"/>
    <cellStyle name="Normal 2 6 2 7 2" xfId="2645" xr:uid="{00000000-0005-0000-0000-0000FE100000}"/>
    <cellStyle name="Normal 2 6 2 7 3" xfId="5064" xr:uid="{00000000-0005-0000-0000-0000FF100000}"/>
    <cellStyle name="Normal 2 6 2 8" xfId="2646" xr:uid="{00000000-0005-0000-0000-000000110000}"/>
    <cellStyle name="Normal 2 6 2 8 2" xfId="5065" xr:uid="{00000000-0005-0000-0000-000001110000}"/>
    <cellStyle name="Normal 2 6 2 8 3" xfId="5066" xr:uid="{00000000-0005-0000-0000-000002110000}"/>
    <cellStyle name="Normal 2 6 2 9" xfId="2615" xr:uid="{00000000-0005-0000-0000-000003110000}"/>
    <cellStyle name="Normal 2 6 3" xfId="240" xr:uid="{00000000-0005-0000-0000-000004110000}"/>
    <cellStyle name="Normal 2 6 3 2" xfId="715" xr:uid="{00000000-0005-0000-0000-000005110000}"/>
    <cellStyle name="Normal 2 6 3 2 2" xfId="1185" xr:uid="{00000000-0005-0000-0000-000006110000}"/>
    <cellStyle name="Normal 2 6 3 2 2 2" xfId="2649" xr:uid="{00000000-0005-0000-0000-000007110000}"/>
    <cellStyle name="Normal 2 6 3 2 2 3" xfId="5067" xr:uid="{00000000-0005-0000-0000-000008110000}"/>
    <cellStyle name="Normal 2 6 3 2 3" xfId="2650" xr:uid="{00000000-0005-0000-0000-000009110000}"/>
    <cellStyle name="Normal 2 6 3 2 3 2" xfId="5068" xr:uid="{00000000-0005-0000-0000-00000A110000}"/>
    <cellStyle name="Normal 2 6 3 2 3 3" xfId="5069" xr:uid="{00000000-0005-0000-0000-00000B110000}"/>
    <cellStyle name="Normal 2 6 3 2 4" xfId="2648" xr:uid="{00000000-0005-0000-0000-00000C110000}"/>
    <cellStyle name="Normal 2 6 3 2 5" xfId="5070" xr:uid="{00000000-0005-0000-0000-00000D110000}"/>
    <cellStyle name="Normal 2 6 3 3" xfId="479" xr:uid="{00000000-0005-0000-0000-00000E110000}"/>
    <cellStyle name="Normal 2 6 3 3 2" xfId="2652" xr:uid="{00000000-0005-0000-0000-00000F110000}"/>
    <cellStyle name="Normal 2 6 3 3 2 2" xfId="5071" xr:uid="{00000000-0005-0000-0000-000010110000}"/>
    <cellStyle name="Normal 2 6 3 3 2 3" xfId="5072" xr:uid="{00000000-0005-0000-0000-000011110000}"/>
    <cellStyle name="Normal 2 6 3 3 3" xfId="2651" xr:uid="{00000000-0005-0000-0000-000012110000}"/>
    <cellStyle name="Normal 2 6 3 3 4" xfId="5073" xr:uid="{00000000-0005-0000-0000-000013110000}"/>
    <cellStyle name="Normal 2 6 3 4" xfId="950" xr:uid="{00000000-0005-0000-0000-000014110000}"/>
    <cellStyle name="Normal 2 6 3 4 2" xfId="2653" xr:uid="{00000000-0005-0000-0000-000015110000}"/>
    <cellStyle name="Normal 2 6 3 4 3" xfId="5074" xr:uid="{00000000-0005-0000-0000-000016110000}"/>
    <cellStyle name="Normal 2 6 3 5" xfId="2654" xr:uid="{00000000-0005-0000-0000-000017110000}"/>
    <cellStyle name="Normal 2 6 3 5 2" xfId="5075" xr:uid="{00000000-0005-0000-0000-000018110000}"/>
    <cellStyle name="Normal 2 6 3 5 3" xfId="5076" xr:uid="{00000000-0005-0000-0000-000019110000}"/>
    <cellStyle name="Normal 2 6 3 6" xfId="2647" xr:uid="{00000000-0005-0000-0000-00001A110000}"/>
    <cellStyle name="Normal 2 6 3 7" xfId="5077" xr:uid="{00000000-0005-0000-0000-00001B110000}"/>
    <cellStyle name="Normal 2 6 4" xfId="241" xr:uid="{00000000-0005-0000-0000-00001C110000}"/>
    <cellStyle name="Normal 2 6 4 2" xfId="716" xr:uid="{00000000-0005-0000-0000-00001D110000}"/>
    <cellStyle name="Normal 2 6 4 2 2" xfId="1186" xr:uid="{00000000-0005-0000-0000-00001E110000}"/>
    <cellStyle name="Normal 2 6 4 2 2 2" xfId="2657" xr:uid="{00000000-0005-0000-0000-00001F110000}"/>
    <cellStyle name="Normal 2 6 4 2 2 3" xfId="5078" xr:uid="{00000000-0005-0000-0000-000020110000}"/>
    <cellStyle name="Normal 2 6 4 2 3" xfId="2658" xr:uid="{00000000-0005-0000-0000-000021110000}"/>
    <cellStyle name="Normal 2 6 4 2 3 2" xfId="5079" xr:uid="{00000000-0005-0000-0000-000022110000}"/>
    <cellStyle name="Normal 2 6 4 2 3 3" xfId="5080" xr:uid="{00000000-0005-0000-0000-000023110000}"/>
    <cellStyle name="Normal 2 6 4 2 4" xfId="2656" xr:uid="{00000000-0005-0000-0000-000024110000}"/>
    <cellStyle name="Normal 2 6 4 2 5" xfId="5081" xr:uid="{00000000-0005-0000-0000-000025110000}"/>
    <cellStyle name="Normal 2 6 4 3" xfId="480" xr:uid="{00000000-0005-0000-0000-000026110000}"/>
    <cellStyle name="Normal 2 6 4 3 2" xfId="2660" xr:uid="{00000000-0005-0000-0000-000027110000}"/>
    <cellStyle name="Normal 2 6 4 3 2 2" xfId="5082" xr:uid="{00000000-0005-0000-0000-000028110000}"/>
    <cellStyle name="Normal 2 6 4 3 2 3" xfId="5083" xr:uid="{00000000-0005-0000-0000-000029110000}"/>
    <cellStyle name="Normal 2 6 4 3 3" xfId="2659" xr:uid="{00000000-0005-0000-0000-00002A110000}"/>
    <cellStyle name="Normal 2 6 4 3 4" xfId="5084" xr:uid="{00000000-0005-0000-0000-00002B110000}"/>
    <cellStyle name="Normal 2 6 4 4" xfId="951" xr:uid="{00000000-0005-0000-0000-00002C110000}"/>
    <cellStyle name="Normal 2 6 4 4 2" xfId="2661" xr:uid="{00000000-0005-0000-0000-00002D110000}"/>
    <cellStyle name="Normal 2 6 4 4 3" xfId="5085" xr:uid="{00000000-0005-0000-0000-00002E110000}"/>
    <cellStyle name="Normal 2 6 4 5" xfId="2662" xr:uid="{00000000-0005-0000-0000-00002F110000}"/>
    <cellStyle name="Normal 2 6 4 5 2" xfId="5086" xr:uid="{00000000-0005-0000-0000-000030110000}"/>
    <cellStyle name="Normal 2 6 4 5 3" xfId="5087" xr:uid="{00000000-0005-0000-0000-000031110000}"/>
    <cellStyle name="Normal 2 6 4 6" xfId="2655" xr:uid="{00000000-0005-0000-0000-000032110000}"/>
    <cellStyle name="Normal 2 6 4 7" xfId="5088" xr:uid="{00000000-0005-0000-0000-000033110000}"/>
    <cellStyle name="Normal 2 6 5" xfId="113" xr:uid="{00000000-0005-0000-0000-000034110000}"/>
    <cellStyle name="Normal 2 6 5 2" xfId="588" xr:uid="{00000000-0005-0000-0000-000035110000}"/>
    <cellStyle name="Normal 2 6 5 2 2" xfId="1058" xr:uid="{00000000-0005-0000-0000-000036110000}"/>
    <cellStyle name="Normal 2 6 5 2 2 2" xfId="2665" xr:uid="{00000000-0005-0000-0000-000037110000}"/>
    <cellStyle name="Normal 2 6 5 2 2 3" xfId="5089" xr:uid="{00000000-0005-0000-0000-000038110000}"/>
    <cellStyle name="Normal 2 6 5 2 3" xfId="2666" xr:uid="{00000000-0005-0000-0000-000039110000}"/>
    <cellStyle name="Normal 2 6 5 2 3 2" xfId="5090" xr:uid="{00000000-0005-0000-0000-00003A110000}"/>
    <cellStyle name="Normal 2 6 5 2 3 3" xfId="5091" xr:uid="{00000000-0005-0000-0000-00003B110000}"/>
    <cellStyle name="Normal 2 6 5 2 4" xfId="2664" xr:uid="{00000000-0005-0000-0000-00003C110000}"/>
    <cellStyle name="Normal 2 6 5 2 5" xfId="5092" xr:uid="{00000000-0005-0000-0000-00003D110000}"/>
    <cellStyle name="Normal 2 6 5 3" xfId="352" xr:uid="{00000000-0005-0000-0000-00003E110000}"/>
    <cellStyle name="Normal 2 6 5 3 2" xfId="2668" xr:uid="{00000000-0005-0000-0000-00003F110000}"/>
    <cellStyle name="Normal 2 6 5 3 2 2" xfId="5093" xr:uid="{00000000-0005-0000-0000-000040110000}"/>
    <cellStyle name="Normal 2 6 5 3 2 3" xfId="5094" xr:uid="{00000000-0005-0000-0000-000041110000}"/>
    <cellStyle name="Normal 2 6 5 3 3" xfId="2667" xr:uid="{00000000-0005-0000-0000-000042110000}"/>
    <cellStyle name="Normal 2 6 5 3 4" xfId="5095" xr:uid="{00000000-0005-0000-0000-000043110000}"/>
    <cellStyle name="Normal 2 6 5 4" xfId="823" xr:uid="{00000000-0005-0000-0000-000044110000}"/>
    <cellStyle name="Normal 2 6 5 4 2" xfId="2669" xr:uid="{00000000-0005-0000-0000-000045110000}"/>
    <cellStyle name="Normal 2 6 5 4 3" xfId="5096" xr:uid="{00000000-0005-0000-0000-000046110000}"/>
    <cellStyle name="Normal 2 6 5 5" xfId="2670" xr:uid="{00000000-0005-0000-0000-000047110000}"/>
    <cellStyle name="Normal 2 6 5 5 2" xfId="5097" xr:uid="{00000000-0005-0000-0000-000048110000}"/>
    <cellStyle name="Normal 2 6 5 5 3" xfId="5098" xr:uid="{00000000-0005-0000-0000-000049110000}"/>
    <cellStyle name="Normal 2 6 5 6" xfId="2663" xr:uid="{00000000-0005-0000-0000-00004A110000}"/>
    <cellStyle name="Normal 2 6 5 7" xfId="5099" xr:uid="{00000000-0005-0000-0000-00004B110000}"/>
    <cellStyle name="Normal 2 6 6" xfId="519" xr:uid="{00000000-0005-0000-0000-00004C110000}"/>
    <cellStyle name="Normal 2 6 6 2" xfId="989" xr:uid="{00000000-0005-0000-0000-00004D110000}"/>
    <cellStyle name="Normal 2 6 6 2 2" xfId="2672" xr:uid="{00000000-0005-0000-0000-00004E110000}"/>
    <cellStyle name="Normal 2 6 6 2 3" xfId="5100" xr:uid="{00000000-0005-0000-0000-00004F110000}"/>
    <cellStyle name="Normal 2 6 6 3" xfId="2673" xr:uid="{00000000-0005-0000-0000-000050110000}"/>
    <cellStyle name="Normal 2 6 6 3 2" xfId="5101" xr:uid="{00000000-0005-0000-0000-000051110000}"/>
    <cellStyle name="Normal 2 6 6 3 3" xfId="5102" xr:uid="{00000000-0005-0000-0000-000052110000}"/>
    <cellStyle name="Normal 2 6 6 4" xfId="2671" xr:uid="{00000000-0005-0000-0000-000053110000}"/>
    <cellStyle name="Normal 2 6 6 5" xfId="5103" xr:uid="{00000000-0005-0000-0000-000054110000}"/>
    <cellStyle name="Normal 2 6 7" xfId="283" xr:uid="{00000000-0005-0000-0000-000055110000}"/>
    <cellStyle name="Normal 2 6 7 2" xfId="2675" xr:uid="{00000000-0005-0000-0000-000056110000}"/>
    <cellStyle name="Normal 2 6 7 2 2" xfId="5104" xr:uid="{00000000-0005-0000-0000-000057110000}"/>
    <cellStyle name="Normal 2 6 7 2 3" xfId="5105" xr:uid="{00000000-0005-0000-0000-000058110000}"/>
    <cellStyle name="Normal 2 6 7 3" xfId="2674" xr:uid="{00000000-0005-0000-0000-000059110000}"/>
    <cellStyle name="Normal 2 6 7 4" xfId="5106" xr:uid="{00000000-0005-0000-0000-00005A110000}"/>
    <cellStyle name="Normal 2 6 8" xfId="754" xr:uid="{00000000-0005-0000-0000-00005B110000}"/>
    <cellStyle name="Normal 2 6 8 2" xfId="2676" xr:uid="{00000000-0005-0000-0000-00005C110000}"/>
    <cellStyle name="Normal 2 6 8 3" xfId="5107" xr:uid="{00000000-0005-0000-0000-00005D110000}"/>
    <cellStyle name="Normal 2 6 9" xfId="2677" xr:uid="{00000000-0005-0000-0000-00005E110000}"/>
    <cellStyle name="Normal 2 6 9 2" xfId="5108" xr:uid="{00000000-0005-0000-0000-00005F110000}"/>
    <cellStyle name="Normal 2 6 9 3" xfId="5109" xr:uid="{00000000-0005-0000-0000-000060110000}"/>
    <cellStyle name="Normal 2 7" xfId="53" xr:uid="{00000000-0005-0000-0000-000061110000}"/>
    <cellStyle name="Normal 2 7 10" xfId="5110" xr:uid="{00000000-0005-0000-0000-000062110000}"/>
    <cellStyle name="Normal 2 7 2" xfId="242" xr:uid="{00000000-0005-0000-0000-000063110000}"/>
    <cellStyle name="Normal 2 7 2 2" xfId="717" xr:uid="{00000000-0005-0000-0000-000064110000}"/>
    <cellStyle name="Normal 2 7 2 2 2" xfId="1187" xr:uid="{00000000-0005-0000-0000-000065110000}"/>
    <cellStyle name="Normal 2 7 2 2 2 2" xfId="2681" xr:uid="{00000000-0005-0000-0000-000066110000}"/>
    <cellStyle name="Normal 2 7 2 2 2 3" xfId="5111" xr:uid="{00000000-0005-0000-0000-000067110000}"/>
    <cellStyle name="Normal 2 7 2 2 3" xfId="2682" xr:uid="{00000000-0005-0000-0000-000068110000}"/>
    <cellStyle name="Normal 2 7 2 2 3 2" xfId="5112" xr:uid="{00000000-0005-0000-0000-000069110000}"/>
    <cellStyle name="Normal 2 7 2 2 3 3" xfId="5113" xr:uid="{00000000-0005-0000-0000-00006A110000}"/>
    <cellStyle name="Normal 2 7 2 2 4" xfId="2680" xr:uid="{00000000-0005-0000-0000-00006B110000}"/>
    <cellStyle name="Normal 2 7 2 2 5" xfId="5114" xr:uid="{00000000-0005-0000-0000-00006C110000}"/>
    <cellStyle name="Normal 2 7 2 3" xfId="481" xr:uid="{00000000-0005-0000-0000-00006D110000}"/>
    <cellStyle name="Normal 2 7 2 3 2" xfId="2684" xr:uid="{00000000-0005-0000-0000-00006E110000}"/>
    <cellStyle name="Normal 2 7 2 3 2 2" xfId="5115" xr:uid="{00000000-0005-0000-0000-00006F110000}"/>
    <cellStyle name="Normal 2 7 2 3 2 3" xfId="5116" xr:uid="{00000000-0005-0000-0000-000070110000}"/>
    <cellStyle name="Normal 2 7 2 3 3" xfId="2683" xr:uid="{00000000-0005-0000-0000-000071110000}"/>
    <cellStyle name="Normal 2 7 2 3 4" xfId="5117" xr:uid="{00000000-0005-0000-0000-000072110000}"/>
    <cellStyle name="Normal 2 7 2 4" xfId="952" xr:uid="{00000000-0005-0000-0000-000073110000}"/>
    <cellStyle name="Normal 2 7 2 4 2" xfId="2685" xr:uid="{00000000-0005-0000-0000-000074110000}"/>
    <cellStyle name="Normal 2 7 2 4 3" xfId="5118" xr:uid="{00000000-0005-0000-0000-000075110000}"/>
    <cellStyle name="Normal 2 7 2 5" xfId="2686" xr:uid="{00000000-0005-0000-0000-000076110000}"/>
    <cellStyle name="Normal 2 7 2 5 2" xfId="5119" xr:uid="{00000000-0005-0000-0000-000077110000}"/>
    <cellStyle name="Normal 2 7 2 5 3" xfId="5120" xr:uid="{00000000-0005-0000-0000-000078110000}"/>
    <cellStyle name="Normal 2 7 2 6" xfId="2679" xr:uid="{00000000-0005-0000-0000-000079110000}"/>
    <cellStyle name="Normal 2 7 2 7" xfId="5121" xr:uid="{00000000-0005-0000-0000-00007A110000}"/>
    <cellStyle name="Normal 2 7 3" xfId="243" xr:uid="{00000000-0005-0000-0000-00007B110000}"/>
    <cellStyle name="Normal 2 7 3 2" xfId="718" xr:uid="{00000000-0005-0000-0000-00007C110000}"/>
    <cellStyle name="Normal 2 7 3 2 2" xfId="1188" xr:uid="{00000000-0005-0000-0000-00007D110000}"/>
    <cellStyle name="Normal 2 7 3 2 2 2" xfId="2689" xr:uid="{00000000-0005-0000-0000-00007E110000}"/>
    <cellStyle name="Normal 2 7 3 2 2 3" xfId="5122" xr:uid="{00000000-0005-0000-0000-00007F110000}"/>
    <cellStyle name="Normal 2 7 3 2 3" xfId="2690" xr:uid="{00000000-0005-0000-0000-000080110000}"/>
    <cellStyle name="Normal 2 7 3 2 3 2" xfId="5123" xr:uid="{00000000-0005-0000-0000-000081110000}"/>
    <cellStyle name="Normal 2 7 3 2 3 3" xfId="5124" xr:uid="{00000000-0005-0000-0000-000082110000}"/>
    <cellStyle name="Normal 2 7 3 2 4" xfId="2688" xr:uid="{00000000-0005-0000-0000-000083110000}"/>
    <cellStyle name="Normal 2 7 3 2 5" xfId="5125" xr:uid="{00000000-0005-0000-0000-000084110000}"/>
    <cellStyle name="Normal 2 7 3 3" xfId="482" xr:uid="{00000000-0005-0000-0000-000085110000}"/>
    <cellStyle name="Normal 2 7 3 3 2" xfId="2692" xr:uid="{00000000-0005-0000-0000-000086110000}"/>
    <cellStyle name="Normal 2 7 3 3 2 2" xfId="5126" xr:uid="{00000000-0005-0000-0000-000087110000}"/>
    <cellStyle name="Normal 2 7 3 3 2 3" xfId="5127" xr:uid="{00000000-0005-0000-0000-000088110000}"/>
    <cellStyle name="Normal 2 7 3 3 3" xfId="2691" xr:uid="{00000000-0005-0000-0000-000089110000}"/>
    <cellStyle name="Normal 2 7 3 3 4" xfId="5128" xr:uid="{00000000-0005-0000-0000-00008A110000}"/>
    <cellStyle name="Normal 2 7 3 4" xfId="953" xr:uid="{00000000-0005-0000-0000-00008B110000}"/>
    <cellStyle name="Normal 2 7 3 4 2" xfId="2693" xr:uid="{00000000-0005-0000-0000-00008C110000}"/>
    <cellStyle name="Normal 2 7 3 4 3" xfId="5129" xr:uid="{00000000-0005-0000-0000-00008D110000}"/>
    <cellStyle name="Normal 2 7 3 5" xfId="2694" xr:uid="{00000000-0005-0000-0000-00008E110000}"/>
    <cellStyle name="Normal 2 7 3 5 2" xfId="5130" xr:uid="{00000000-0005-0000-0000-00008F110000}"/>
    <cellStyle name="Normal 2 7 3 5 3" xfId="5131" xr:uid="{00000000-0005-0000-0000-000090110000}"/>
    <cellStyle name="Normal 2 7 3 6" xfId="2687" xr:uid="{00000000-0005-0000-0000-000091110000}"/>
    <cellStyle name="Normal 2 7 3 7" xfId="5132" xr:uid="{00000000-0005-0000-0000-000092110000}"/>
    <cellStyle name="Normal 2 7 4" xfId="128" xr:uid="{00000000-0005-0000-0000-000093110000}"/>
    <cellStyle name="Normal 2 7 4 2" xfId="603" xr:uid="{00000000-0005-0000-0000-000094110000}"/>
    <cellStyle name="Normal 2 7 4 2 2" xfId="1073" xr:uid="{00000000-0005-0000-0000-000095110000}"/>
    <cellStyle name="Normal 2 7 4 2 2 2" xfId="2697" xr:uid="{00000000-0005-0000-0000-000096110000}"/>
    <cellStyle name="Normal 2 7 4 2 2 3" xfId="5133" xr:uid="{00000000-0005-0000-0000-000097110000}"/>
    <cellStyle name="Normal 2 7 4 2 3" xfId="2698" xr:uid="{00000000-0005-0000-0000-000098110000}"/>
    <cellStyle name="Normal 2 7 4 2 3 2" xfId="5134" xr:uid="{00000000-0005-0000-0000-000099110000}"/>
    <cellStyle name="Normal 2 7 4 2 3 3" xfId="5135" xr:uid="{00000000-0005-0000-0000-00009A110000}"/>
    <cellStyle name="Normal 2 7 4 2 4" xfId="2696" xr:uid="{00000000-0005-0000-0000-00009B110000}"/>
    <cellStyle name="Normal 2 7 4 2 5" xfId="5136" xr:uid="{00000000-0005-0000-0000-00009C110000}"/>
    <cellStyle name="Normal 2 7 4 3" xfId="367" xr:uid="{00000000-0005-0000-0000-00009D110000}"/>
    <cellStyle name="Normal 2 7 4 3 2" xfId="2700" xr:uid="{00000000-0005-0000-0000-00009E110000}"/>
    <cellStyle name="Normal 2 7 4 3 2 2" xfId="5137" xr:uid="{00000000-0005-0000-0000-00009F110000}"/>
    <cellStyle name="Normal 2 7 4 3 2 3" xfId="5138" xr:uid="{00000000-0005-0000-0000-0000A0110000}"/>
    <cellStyle name="Normal 2 7 4 3 3" xfId="2699" xr:uid="{00000000-0005-0000-0000-0000A1110000}"/>
    <cellStyle name="Normal 2 7 4 3 4" xfId="5139" xr:uid="{00000000-0005-0000-0000-0000A2110000}"/>
    <cellStyle name="Normal 2 7 4 4" xfId="838" xr:uid="{00000000-0005-0000-0000-0000A3110000}"/>
    <cellStyle name="Normal 2 7 4 4 2" xfId="2701" xr:uid="{00000000-0005-0000-0000-0000A4110000}"/>
    <cellStyle name="Normal 2 7 4 4 3" xfId="5140" xr:uid="{00000000-0005-0000-0000-0000A5110000}"/>
    <cellStyle name="Normal 2 7 4 5" xfId="2702" xr:uid="{00000000-0005-0000-0000-0000A6110000}"/>
    <cellStyle name="Normal 2 7 4 5 2" xfId="5141" xr:uid="{00000000-0005-0000-0000-0000A7110000}"/>
    <cellStyle name="Normal 2 7 4 5 3" xfId="5142" xr:uid="{00000000-0005-0000-0000-0000A8110000}"/>
    <cellStyle name="Normal 2 7 4 6" xfId="2695" xr:uid="{00000000-0005-0000-0000-0000A9110000}"/>
    <cellStyle name="Normal 2 7 4 7" xfId="5143" xr:uid="{00000000-0005-0000-0000-0000AA110000}"/>
    <cellStyle name="Normal 2 7 5" xfId="534" xr:uid="{00000000-0005-0000-0000-0000AB110000}"/>
    <cellStyle name="Normal 2 7 5 2" xfId="1004" xr:uid="{00000000-0005-0000-0000-0000AC110000}"/>
    <cellStyle name="Normal 2 7 5 2 2" xfId="2704" xr:uid="{00000000-0005-0000-0000-0000AD110000}"/>
    <cellStyle name="Normal 2 7 5 2 3" xfId="5144" xr:uid="{00000000-0005-0000-0000-0000AE110000}"/>
    <cellStyle name="Normal 2 7 5 3" xfId="2705" xr:uid="{00000000-0005-0000-0000-0000AF110000}"/>
    <cellStyle name="Normal 2 7 5 3 2" xfId="5145" xr:uid="{00000000-0005-0000-0000-0000B0110000}"/>
    <cellStyle name="Normal 2 7 5 3 3" xfId="5146" xr:uid="{00000000-0005-0000-0000-0000B1110000}"/>
    <cellStyle name="Normal 2 7 5 4" xfId="2703" xr:uid="{00000000-0005-0000-0000-0000B2110000}"/>
    <cellStyle name="Normal 2 7 5 5" xfId="5147" xr:uid="{00000000-0005-0000-0000-0000B3110000}"/>
    <cellStyle name="Normal 2 7 6" xfId="298" xr:uid="{00000000-0005-0000-0000-0000B4110000}"/>
    <cellStyle name="Normal 2 7 6 2" xfId="2707" xr:uid="{00000000-0005-0000-0000-0000B5110000}"/>
    <cellStyle name="Normal 2 7 6 2 2" xfId="5148" xr:uid="{00000000-0005-0000-0000-0000B6110000}"/>
    <cellStyle name="Normal 2 7 6 2 3" xfId="5149" xr:uid="{00000000-0005-0000-0000-0000B7110000}"/>
    <cellStyle name="Normal 2 7 6 3" xfId="2706" xr:uid="{00000000-0005-0000-0000-0000B8110000}"/>
    <cellStyle name="Normal 2 7 6 4" xfId="5150" xr:uid="{00000000-0005-0000-0000-0000B9110000}"/>
    <cellStyle name="Normal 2 7 7" xfId="769" xr:uid="{00000000-0005-0000-0000-0000BA110000}"/>
    <cellStyle name="Normal 2 7 7 2" xfId="2708" xr:uid="{00000000-0005-0000-0000-0000BB110000}"/>
    <cellStyle name="Normal 2 7 7 3" xfId="5151" xr:uid="{00000000-0005-0000-0000-0000BC110000}"/>
    <cellStyle name="Normal 2 7 8" xfId="2709" xr:uid="{00000000-0005-0000-0000-0000BD110000}"/>
    <cellStyle name="Normal 2 7 8 2" xfId="5152" xr:uid="{00000000-0005-0000-0000-0000BE110000}"/>
    <cellStyle name="Normal 2 7 8 3" xfId="5153" xr:uid="{00000000-0005-0000-0000-0000BF110000}"/>
    <cellStyle name="Normal 2 7 9" xfId="2678" xr:uid="{00000000-0005-0000-0000-0000C0110000}"/>
    <cellStyle name="Normal 2 8" xfId="85" xr:uid="{00000000-0005-0000-0000-0000C1110000}"/>
    <cellStyle name="Normal 2 8 2" xfId="157" xr:uid="{00000000-0005-0000-0000-0000C2110000}"/>
    <cellStyle name="Normal 2 8 2 2" xfId="632" xr:uid="{00000000-0005-0000-0000-0000C3110000}"/>
    <cellStyle name="Normal 2 8 2 2 2" xfId="1102" xr:uid="{00000000-0005-0000-0000-0000C4110000}"/>
    <cellStyle name="Normal 2 8 2 2 2 2" xfId="2713" xr:uid="{00000000-0005-0000-0000-0000C5110000}"/>
    <cellStyle name="Normal 2 8 2 2 2 3" xfId="5154" xr:uid="{00000000-0005-0000-0000-0000C6110000}"/>
    <cellStyle name="Normal 2 8 2 2 3" xfId="2714" xr:uid="{00000000-0005-0000-0000-0000C7110000}"/>
    <cellStyle name="Normal 2 8 2 2 3 2" xfId="5155" xr:uid="{00000000-0005-0000-0000-0000C8110000}"/>
    <cellStyle name="Normal 2 8 2 2 3 3" xfId="5156" xr:uid="{00000000-0005-0000-0000-0000C9110000}"/>
    <cellStyle name="Normal 2 8 2 2 4" xfId="2712" xr:uid="{00000000-0005-0000-0000-0000CA110000}"/>
    <cellStyle name="Normal 2 8 2 2 5" xfId="5157" xr:uid="{00000000-0005-0000-0000-0000CB110000}"/>
    <cellStyle name="Normal 2 8 2 3" xfId="396" xr:uid="{00000000-0005-0000-0000-0000CC110000}"/>
    <cellStyle name="Normal 2 8 2 3 2" xfId="2716" xr:uid="{00000000-0005-0000-0000-0000CD110000}"/>
    <cellStyle name="Normal 2 8 2 3 2 2" xfId="5158" xr:uid="{00000000-0005-0000-0000-0000CE110000}"/>
    <cellStyle name="Normal 2 8 2 3 2 3" xfId="5159" xr:uid="{00000000-0005-0000-0000-0000CF110000}"/>
    <cellStyle name="Normal 2 8 2 3 3" xfId="2715" xr:uid="{00000000-0005-0000-0000-0000D0110000}"/>
    <cellStyle name="Normal 2 8 2 3 4" xfId="5160" xr:uid="{00000000-0005-0000-0000-0000D1110000}"/>
    <cellStyle name="Normal 2 8 2 4" xfId="867" xr:uid="{00000000-0005-0000-0000-0000D2110000}"/>
    <cellStyle name="Normal 2 8 2 4 2" xfId="2717" xr:uid="{00000000-0005-0000-0000-0000D3110000}"/>
    <cellStyle name="Normal 2 8 2 4 3" xfId="5161" xr:uid="{00000000-0005-0000-0000-0000D4110000}"/>
    <cellStyle name="Normal 2 8 2 5" xfId="2718" xr:uid="{00000000-0005-0000-0000-0000D5110000}"/>
    <cellStyle name="Normal 2 8 2 5 2" xfId="5162" xr:uid="{00000000-0005-0000-0000-0000D6110000}"/>
    <cellStyle name="Normal 2 8 2 5 3" xfId="5163" xr:uid="{00000000-0005-0000-0000-0000D7110000}"/>
    <cellStyle name="Normal 2 8 2 6" xfId="2711" xr:uid="{00000000-0005-0000-0000-0000D8110000}"/>
    <cellStyle name="Normal 2 8 2 7" xfId="5164" xr:uid="{00000000-0005-0000-0000-0000D9110000}"/>
    <cellStyle name="Normal 2 8 3" xfId="563" xr:uid="{00000000-0005-0000-0000-0000DA110000}"/>
    <cellStyle name="Normal 2 8 3 2" xfId="1033" xr:uid="{00000000-0005-0000-0000-0000DB110000}"/>
    <cellStyle name="Normal 2 8 3 2 2" xfId="2720" xr:uid="{00000000-0005-0000-0000-0000DC110000}"/>
    <cellStyle name="Normal 2 8 3 2 3" xfId="5165" xr:uid="{00000000-0005-0000-0000-0000DD110000}"/>
    <cellStyle name="Normal 2 8 3 3" xfId="2721" xr:uid="{00000000-0005-0000-0000-0000DE110000}"/>
    <cellStyle name="Normal 2 8 3 3 2" xfId="5166" xr:uid="{00000000-0005-0000-0000-0000DF110000}"/>
    <cellStyle name="Normal 2 8 3 3 3" xfId="5167" xr:uid="{00000000-0005-0000-0000-0000E0110000}"/>
    <cellStyle name="Normal 2 8 3 4" xfId="2719" xr:uid="{00000000-0005-0000-0000-0000E1110000}"/>
    <cellStyle name="Normal 2 8 3 5" xfId="5168" xr:uid="{00000000-0005-0000-0000-0000E2110000}"/>
    <cellStyle name="Normal 2 8 4" xfId="327" xr:uid="{00000000-0005-0000-0000-0000E3110000}"/>
    <cellStyle name="Normal 2 8 4 2" xfId="2723" xr:uid="{00000000-0005-0000-0000-0000E4110000}"/>
    <cellStyle name="Normal 2 8 4 2 2" xfId="5169" xr:uid="{00000000-0005-0000-0000-0000E5110000}"/>
    <cellStyle name="Normal 2 8 4 2 3" xfId="5170" xr:uid="{00000000-0005-0000-0000-0000E6110000}"/>
    <cellStyle name="Normal 2 8 4 3" xfId="2722" xr:uid="{00000000-0005-0000-0000-0000E7110000}"/>
    <cellStyle name="Normal 2 8 4 4" xfId="5171" xr:uid="{00000000-0005-0000-0000-0000E8110000}"/>
    <cellStyle name="Normal 2 8 5" xfId="798" xr:uid="{00000000-0005-0000-0000-0000E9110000}"/>
    <cellStyle name="Normal 2 8 5 2" xfId="2724" xr:uid="{00000000-0005-0000-0000-0000EA110000}"/>
    <cellStyle name="Normal 2 8 5 3" xfId="5172" xr:uid="{00000000-0005-0000-0000-0000EB110000}"/>
    <cellStyle name="Normal 2 8 6" xfId="2725" xr:uid="{00000000-0005-0000-0000-0000EC110000}"/>
    <cellStyle name="Normal 2 8 6 2" xfId="5173" xr:uid="{00000000-0005-0000-0000-0000ED110000}"/>
    <cellStyle name="Normal 2 8 6 3" xfId="5174" xr:uid="{00000000-0005-0000-0000-0000EE110000}"/>
    <cellStyle name="Normal 2 8 7" xfId="2710" xr:uid="{00000000-0005-0000-0000-0000EF110000}"/>
    <cellStyle name="Normal 2 8 8" xfId="5175" xr:uid="{00000000-0005-0000-0000-0000F0110000}"/>
    <cellStyle name="Normal 2 9" xfId="244" xr:uid="{00000000-0005-0000-0000-0000F1110000}"/>
    <cellStyle name="Normal 2 9 2" xfId="719" xr:uid="{00000000-0005-0000-0000-0000F2110000}"/>
    <cellStyle name="Normal 2 9 2 2" xfId="1189" xr:uid="{00000000-0005-0000-0000-0000F3110000}"/>
    <cellStyle name="Normal 2 9 2 2 2" xfId="2728" xr:uid="{00000000-0005-0000-0000-0000F4110000}"/>
    <cellStyle name="Normal 2 9 2 2 3" xfId="5176" xr:uid="{00000000-0005-0000-0000-0000F5110000}"/>
    <cellStyle name="Normal 2 9 2 3" xfId="2729" xr:uid="{00000000-0005-0000-0000-0000F6110000}"/>
    <cellStyle name="Normal 2 9 2 3 2" xfId="5177" xr:uid="{00000000-0005-0000-0000-0000F7110000}"/>
    <cellStyle name="Normal 2 9 2 3 3" xfId="5178" xr:uid="{00000000-0005-0000-0000-0000F8110000}"/>
    <cellStyle name="Normal 2 9 2 4" xfId="2727" xr:uid="{00000000-0005-0000-0000-0000F9110000}"/>
    <cellStyle name="Normal 2 9 2 5" xfId="5179" xr:uid="{00000000-0005-0000-0000-0000FA110000}"/>
    <cellStyle name="Normal 2 9 3" xfId="483" xr:uid="{00000000-0005-0000-0000-0000FB110000}"/>
    <cellStyle name="Normal 2 9 3 2" xfId="2731" xr:uid="{00000000-0005-0000-0000-0000FC110000}"/>
    <cellStyle name="Normal 2 9 3 2 2" xfId="5180" xr:uid="{00000000-0005-0000-0000-0000FD110000}"/>
    <cellStyle name="Normal 2 9 3 2 3" xfId="5181" xr:uid="{00000000-0005-0000-0000-0000FE110000}"/>
    <cellStyle name="Normal 2 9 3 3" xfId="2730" xr:uid="{00000000-0005-0000-0000-0000FF110000}"/>
    <cellStyle name="Normal 2 9 3 4" xfId="5182" xr:uid="{00000000-0005-0000-0000-000000120000}"/>
    <cellStyle name="Normal 2 9 4" xfId="954" xr:uid="{00000000-0005-0000-0000-000001120000}"/>
    <cellStyle name="Normal 2 9 4 2" xfId="2732" xr:uid="{00000000-0005-0000-0000-000002120000}"/>
    <cellStyle name="Normal 2 9 4 3" xfId="5183" xr:uid="{00000000-0005-0000-0000-000003120000}"/>
    <cellStyle name="Normal 2 9 5" xfId="2733" xr:uid="{00000000-0005-0000-0000-000004120000}"/>
    <cellStyle name="Normal 2 9 5 2" xfId="5184" xr:uid="{00000000-0005-0000-0000-000005120000}"/>
    <cellStyle name="Normal 2 9 5 3" xfId="5185" xr:uid="{00000000-0005-0000-0000-000006120000}"/>
    <cellStyle name="Normal 2 9 6" xfId="2726" xr:uid="{00000000-0005-0000-0000-000007120000}"/>
    <cellStyle name="Normal 2 9 7" xfId="5186" xr:uid="{00000000-0005-0000-0000-000008120000}"/>
    <cellStyle name="Normal 20" xfId="5721" xr:uid="{00000000-0005-0000-0000-000009120000}"/>
    <cellStyle name="Normal 21" xfId="5723" xr:uid="{00000000-0005-0000-0000-00000A120000}"/>
    <cellStyle name="Normal 22" xfId="5725" xr:uid="{00000000-0005-0000-0000-00000B120000}"/>
    <cellStyle name="Normal 3" xfId="24" xr:uid="{00000000-0005-0000-0000-00000C120000}"/>
    <cellStyle name="Normal 3 2" xfId="25" xr:uid="{00000000-0005-0000-0000-00000D120000}"/>
    <cellStyle name="Normal 3 3" xfId="5694" xr:uid="{00000000-0005-0000-0000-00000E120000}"/>
    <cellStyle name="Normal 32" xfId="5682" xr:uid="{00000000-0005-0000-0000-00000F120000}"/>
    <cellStyle name="Normal 4" xfId="26" xr:uid="{00000000-0005-0000-0000-000010120000}"/>
    <cellStyle name="Normal 4 2" xfId="5705" xr:uid="{00000000-0005-0000-0000-000011120000}"/>
    <cellStyle name="Normal 5" xfId="27" xr:uid="{00000000-0005-0000-0000-000012120000}"/>
    <cellStyle name="Normal 6" xfId="33" xr:uid="{00000000-0005-0000-0000-000013120000}"/>
    <cellStyle name="Normal 6 10" xfId="2734" xr:uid="{00000000-0005-0000-0000-000014120000}"/>
    <cellStyle name="Normal 6 11" xfId="5187" xr:uid="{00000000-0005-0000-0000-000015120000}"/>
    <cellStyle name="Normal 6 2" xfId="63" xr:uid="{00000000-0005-0000-0000-000016120000}"/>
    <cellStyle name="Normal 6 2 10" xfId="5188" xr:uid="{00000000-0005-0000-0000-000017120000}"/>
    <cellStyle name="Normal 6 2 2" xfId="245" xr:uid="{00000000-0005-0000-0000-000018120000}"/>
    <cellStyle name="Normal 6 2 2 2" xfId="720" xr:uid="{00000000-0005-0000-0000-000019120000}"/>
    <cellStyle name="Normal 6 2 2 2 2" xfId="1190" xr:uid="{00000000-0005-0000-0000-00001A120000}"/>
    <cellStyle name="Normal 6 2 2 2 2 2" xfId="2738" xr:uid="{00000000-0005-0000-0000-00001B120000}"/>
    <cellStyle name="Normal 6 2 2 2 2 3" xfId="5189" xr:uid="{00000000-0005-0000-0000-00001C120000}"/>
    <cellStyle name="Normal 6 2 2 2 3" xfId="2739" xr:uid="{00000000-0005-0000-0000-00001D120000}"/>
    <cellStyle name="Normal 6 2 2 2 3 2" xfId="5190" xr:uid="{00000000-0005-0000-0000-00001E120000}"/>
    <cellStyle name="Normal 6 2 2 2 3 3" xfId="5191" xr:uid="{00000000-0005-0000-0000-00001F120000}"/>
    <cellStyle name="Normal 6 2 2 2 4" xfId="2737" xr:uid="{00000000-0005-0000-0000-000020120000}"/>
    <cellStyle name="Normal 6 2 2 2 5" xfId="5192" xr:uid="{00000000-0005-0000-0000-000021120000}"/>
    <cellStyle name="Normal 6 2 2 3" xfId="484" xr:uid="{00000000-0005-0000-0000-000022120000}"/>
    <cellStyle name="Normal 6 2 2 3 2" xfId="2741" xr:uid="{00000000-0005-0000-0000-000023120000}"/>
    <cellStyle name="Normal 6 2 2 3 2 2" xfId="5193" xr:uid="{00000000-0005-0000-0000-000024120000}"/>
    <cellStyle name="Normal 6 2 2 3 2 3" xfId="5194" xr:uid="{00000000-0005-0000-0000-000025120000}"/>
    <cellStyle name="Normal 6 2 2 3 3" xfId="2740" xr:uid="{00000000-0005-0000-0000-000026120000}"/>
    <cellStyle name="Normal 6 2 2 3 4" xfId="5195" xr:uid="{00000000-0005-0000-0000-000027120000}"/>
    <cellStyle name="Normal 6 2 2 4" xfId="955" xr:uid="{00000000-0005-0000-0000-000028120000}"/>
    <cellStyle name="Normal 6 2 2 4 2" xfId="2742" xr:uid="{00000000-0005-0000-0000-000029120000}"/>
    <cellStyle name="Normal 6 2 2 4 3" xfId="5196" xr:uid="{00000000-0005-0000-0000-00002A120000}"/>
    <cellStyle name="Normal 6 2 2 5" xfId="2743" xr:uid="{00000000-0005-0000-0000-00002B120000}"/>
    <cellStyle name="Normal 6 2 2 5 2" xfId="5197" xr:uid="{00000000-0005-0000-0000-00002C120000}"/>
    <cellStyle name="Normal 6 2 2 5 3" xfId="5198" xr:uid="{00000000-0005-0000-0000-00002D120000}"/>
    <cellStyle name="Normal 6 2 2 6" xfId="2736" xr:uid="{00000000-0005-0000-0000-00002E120000}"/>
    <cellStyle name="Normal 6 2 2 7" xfId="5199" xr:uid="{00000000-0005-0000-0000-00002F120000}"/>
    <cellStyle name="Normal 6 2 3" xfId="246" xr:uid="{00000000-0005-0000-0000-000030120000}"/>
    <cellStyle name="Normal 6 2 3 2" xfId="721" xr:uid="{00000000-0005-0000-0000-000031120000}"/>
    <cellStyle name="Normal 6 2 3 2 2" xfId="1191" xr:uid="{00000000-0005-0000-0000-000032120000}"/>
    <cellStyle name="Normal 6 2 3 2 2 2" xfId="2746" xr:uid="{00000000-0005-0000-0000-000033120000}"/>
    <cellStyle name="Normal 6 2 3 2 2 3" xfId="5200" xr:uid="{00000000-0005-0000-0000-000034120000}"/>
    <cellStyle name="Normal 6 2 3 2 3" xfId="2747" xr:uid="{00000000-0005-0000-0000-000035120000}"/>
    <cellStyle name="Normal 6 2 3 2 3 2" xfId="5201" xr:uid="{00000000-0005-0000-0000-000036120000}"/>
    <cellStyle name="Normal 6 2 3 2 3 3" xfId="5202" xr:uid="{00000000-0005-0000-0000-000037120000}"/>
    <cellStyle name="Normal 6 2 3 2 4" xfId="2745" xr:uid="{00000000-0005-0000-0000-000038120000}"/>
    <cellStyle name="Normal 6 2 3 2 5" xfId="5203" xr:uid="{00000000-0005-0000-0000-000039120000}"/>
    <cellStyle name="Normal 6 2 3 3" xfId="485" xr:uid="{00000000-0005-0000-0000-00003A120000}"/>
    <cellStyle name="Normal 6 2 3 3 2" xfId="2749" xr:uid="{00000000-0005-0000-0000-00003B120000}"/>
    <cellStyle name="Normal 6 2 3 3 2 2" xfId="5204" xr:uid="{00000000-0005-0000-0000-00003C120000}"/>
    <cellStyle name="Normal 6 2 3 3 2 3" xfId="5205" xr:uid="{00000000-0005-0000-0000-00003D120000}"/>
    <cellStyle name="Normal 6 2 3 3 3" xfId="2748" xr:uid="{00000000-0005-0000-0000-00003E120000}"/>
    <cellStyle name="Normal 6 2 3 3 4" xfId="5206" xr:uid="{00000000-0005-0000-0000-00003F120000}"/>
    <cellStyle name="Normal 6 2 3 4" xfId="956" xr:uid="{00000000-0005-0000-0000-000040120000}"/>
    <cellStyle name="Normal 6 2 3 4 2" xfId="2750" xr:uid="{00000000-0005-0000-0000-000041120000}"/>
    <cellStyle name="Normal 6 2 3 4 3" xfId="5207" xr:uid="{00000000-0005-0000-0000-000042120000}"/>
    <cellStyle name="Normal 6 2 3 5" xfId="2751" xr:uid="{00000000-0005-0000-0000-000043120000}"/>
    <cellStyle name="Normal 6 2 3 5 2" xfId="5208" xr:uid="{00000000-0005-0000-0000-000044120000}"/>
    <cellStyle name="Normal 6 2 3 5 3" xfId="5209" xr:uid="{00000000-0005-0000-0000-000045120000}"/>
    <cellStyle name="Normal 6 2 3 6" xfId="2744" xr:uid="{00000000-0005-0000-0000-000046120000}"/>
    <cellStyle name="Normal 6 2 3 7" xfId="5210" xr:uid="{00000000-0005-0000-0000-000047120000}"/>
    <cellStyle name="Normal 6 2 4" xfId="138" xr:uid="{00000000-0005-0000-0000-000048120000}"/>
    <cellStyle name="Normal 6 2 4 2" xfId="613" xr:uid="{00000000-0005-0000-0000-000049120000}"/>
    <cellStyle name="Normal 6 2 4 2 2" xfId="1083" xr:uid="{00000000-0005-0000-0000-00004A120000}"/>
    <cellStyle name="Normal 6 2 4 2 2 2" xfId="2754" xr:uid="{00000000-0005-0000-0000-00004B120000}"/>
    <cellStyle name="Normal 6 2 4 2 2 3" xfId="5211" xr:uid="{00000000-0005-0000-0000-00004C120000}"/>
    <cellStyle name="Normal 6 2 4 2 3" xfId="2755" xr:uid="{00000000-0005-0000-0000-00004D120000}"/>
    <cellStyle name="Normal 6 2 4 2 3 2" xfId="5212" xr:uid="{00000000-0005-0000-0000-00004E120000}"/>
    <cellStyle name="Normal 6 2 4 2 3 3" xfId="5213" xr:uid="{00000000-0005-0000-0000-00004F120000}"/>
    <cellStyle name="Normal 6 2 4 2 4" xfId="2753" xr:uid="{00000000-0005-0000-0000-000050120000}"/>
    <cellStyle name="Normal 6 2 4 2 5" xfId="5214" xr:uid="{00000000-0005-0000-0000-000051120000}"/>
    <cellStyle name="Normal 6 2 4 3" xfId="377" xr:uid="{00000000-0005-0000-0000-000052120000}"/>
    <cellStyle name="Normal 6 2 4 3 2" xfId="2757" xr:uid="{00000000-0005-0000-0000-000053120000}"/>
    <cellStyle name="Normal 6 2 4 3 2 2" xfId="5215" xr:uid="{00000000-0005-0000-0000-000054120000}"/>
    <cellStyle name="Normal 6 2 4 3 2 3" xfId="5216" xr:uid="{00000000-0005-0000-0000-000055120000}"/>
    <cellStyle name="Normal 6 2 4 3 3" xfId="2756" xr:uid="{00000000-0005-0000-0000-000056120000}"/>
    <cellStyle name="Normal 6 2 4 3 4" xfId="5217" xr:uid="{00000000-0005-0000-0000-000057120000}"/>
    <cellStyle name="Normal 6 2 4 4" xfId="848" xr:uid="{00000000-0005-0000-0000-000058120000}"/>
    <cellStyle name="Normal 6 2 4 4 2" xfId="2758" xr:uid="{00000000-0005-0000-0000-000059120000}"/>
    <cellStyle name="Normal 6 2 4 4 3" xfId="5218" xr:uid="{00000000-0005-0000-0000-00005A120000}"/>
    <cellStyle name="Normal 6 2 4 5" xfId="2759" xr:uid="{00000000-0005-0000-0000-00005B120000}"/>
    <cellStyle name="Normal 6 2 4 5 2" xfId="5219" xr:uid="{00000000-0005-0000-0000-00005C120000}"/>
    <cellStyle name="Normal 6 2 4 5 3" xfId="5220" xr:uid="{00000000-0005-0000-0000-00005D120000}"/>
    <cellStyle name="Normal 6 2 4 6" xfId="2752" xr:uid="{00000000-0005-0000-0000-00005E120000}"/>
    <cellStyle name="Normal 6 2 4 7" xfId="5221" xr:uid="{00000000-0005-0000-0000-00005F120000}"/>
    <cellStyle name="Normal 6 2 5" xfId="544" xr:uid="{00000000-0005-0000-0000-000060120000}"/>
    <cellStyle name="Normal 6 2 5 2" xfId="1014" xr:uid="{00000000-0005-0000-0000-000061120000}"/>
    <cellStyle name="Normal 6 2 5 2 2" xfId="2761" xr:uid="{00000000-0005-0000-0000-000062120000}"/>
    <cellStyle name="Normal 6 2 5 2 3" xfId="5222" xr:uid="{00000000-0005-0000-0000-000063120000}"/>
    <cellStyle name="Normal 6 2 5 3" xfId="2762" xr:uid="{00000000-0005-0000-0000-000064120000}"/>
    <cellStyle name="Normal 6 2 5 3 2" xfId="5223" xr:uid="{00000000-0005-0000-0000-000065120000}"/>
    <cellStyle name="Normal 6 2 5 3 3" xfId="5224" xr:uid="{00000000-0005-0000-0000-000066120000}"/>
    <cellStyle name="Normal 6 2 5 4" xfId="2760" xr:uid="{00000000-0005-0000-0000-000067120000}"/>
    <cellStyle name="Normal 6 2 5 5" xfId="5225" xr:uid="{00000000-0005-0000-0000-000068120000}"/>
    <cellStyle name="Normal 6 2 6" xfId="308" xr:uid="{00000000-0005-0000-0000-000069120000}"/>
    <cellStyle name="Normal 6 2 6 2" xfId="2764" xr:uid="{00000000-0005-0000-0000-00006A120000}"/>
    <cellStyle name="Normal 6 2 6 2 2" xfId="5226" xr:uid="{00000000-0005-0000-0000-00006B120000}"/>
    <cellStyle name="Normal 6 2 6 2 3" xfId="5227" xr:uid="{00000000-0005-0000-0000-00006C120000}"/>
    <cellStyle name="Normal 6 2 6 3" xfId="2763" xr:uid="{00000000-0005-0000-0000-00006D120000}"/>
    <cellStyle name="Normal 6 2 6 4" xfId="5228" xr:uid="{00000000-0005-0000-0000-00006E120000}"/>
    <cellStyle name="Normal 6 2 7" xfId="779" xr:uid="{00000000-0005-0000-0000-00006F120000}"/>
    <cellStyle name="Normal 6 2 7 2" xfId="2765" xr:uid="{00000000-0005-0000-0000-000070120000}"/>
    <cellStyle name="Normal 6 2 7 3" xfId="5229" xr:uid="{00000000-0005-0000-0000-000071120000}"/>
    <cellStyle name="Normal 6 2 8" xfId="2766" xr:uid="{00000000-0005-0000-0000-000072120000}"/>
    <cellStyle name="Normal 6 2 8 2" xfId="5230" xr:uid="{00000000-0005-0000-0000-000073120000}"/>
    <cellStyle name="Normal 6 2 8 3" xfId="5231" xr:uid="{00000000-0005-0000-0000-000074120000}"/>
    <cellStyle name="Normal 6 2 9" xfId="2735" xr:uid="{00000000-0005-0000-0000-000075120000}"/>
    <cellStyle name="Normal 6 3" xfId="97" xr:uid="{00000000-0005-0000-0000-000076120000}"/>
    <cellStyle name="Normal 6 4" xfId="247" xr:uid="{00000000-0005-0000-0000-000077120000}"/>
    <cellStyle name="Normal 6 4 2" xfId="722" xr:uid="{00000000-0005-0000-0000-000078120000}"/>
    <cellStyle name="Normal 6 4 2 2" xfId="1192" xr:uid="{00000000-0005-0000-0000-000079120000}"/>
    <cellStyle name="Normal 6 4 2 2 2" xfId="2769" xr:uid="{00000000-0005-0000-0000-00007A120000}"/>
    <cellStyle name="Normal 6 4 2 2 3" xfId="5232" xr:uid="{00000000-0005-0000-0000-00007B120000}"/>
    <cellStyle name="Normal 6 4 2 3" xfId="2770" xr:uid="{00000000-0005-0000-0000-00007C120000}"/>
    <cellStyle name="Normal 6 4 2 3 2" xfId="5233" xr:uid="{00000000-0005-0000-0000-00007D120000}"/>
    <cellStyle name="Normal 6 4 2 3 3" xfId="5234" xr:uid="{00000000-0005-0000-0000-00007E120000}"/>
    <cellStyle name="Normal 6 4 2 4" xfId="2768" xr:uid="{00000000-0005-0000-0000-00007F120000}"/>
    <cellStyle name="Normal 6 4 2 5" xfId="5235" xr:uid="{00000000-0005-0000-0000-000080120000}"/>
    <cellStyle name="Normal 6 4 3" xfId="486" xr:uid="{00000000-0005-0000-0000-000081120000}"/>
    <cellStyle name="Normal 6 4 3 2" xfId="2772" xr:uid="{00000000-0005-0000-0000-000082120000}"/>
    <cellStyle name="Normal 6 4 3 2 2" xfId="5236" xr:uid="{00000000-0005-0000-0000-000083120000}"/>
    <cellStyle name="Normal 6 4 3 2 3" xfId="5237" xr:uid="{00000000-0005-0000-0000-000084120000}"/>
    <cellStyle name="Normal 6 4 3 3" xfId="2771" xr:uid="{00000000-0005-0000-0000-000085120000}"/>
    <cellStyle name="Normal 6 4 3 4" xfId="5238" xr:uid="{00000000-0005-0000-0000-000086120000}"/>
    <cellStyle name="Normal 6 4 4" xfId="957" xr:uid="{00000000-0005-0000-0000-000087120000}"/>
    <cellStyle name="Normal 6 4 4 2" xfId="2773" xr:uid="{00000000-0005-0000-0000-000088120000}"/>
    <cellStyle name="Normal 6 4 4 3" xfId="5239" xr:uid="{00000000-0005-0000-0000-000089120000}"/>
    <cellStyle name="Normal 6 4 5" xfId="2774" xr:uid="{00000000-0005-0000-0000-00008A120000}"/>
    <cellStyle name="Normal 6 4 5 2" xfId="5240" xr:uid="{00000000-0005-0000-0000-00008B120000}"/>
    <cellStyle name="Normal 6 4 5 3" xfId="5241" xr:uid="{00000000-0005-0000-0000-00008C120000}"/>
    <cellStyle name="Normal 6 4 6" xfId="2767" xr:uid="{00000000-0005-0000-0000-00008D120000}"/>
    <cellStyle name="Normal 6 4 7" xfId="5242" xr:uid="{00000000-0005-0000-0000-00008E120000}"/>
    <cellStyle name="Normal 6 5" xfId="111" xr:uid="{00000000-0005-0000-0000-00008F120000}"/>
    <cellStyle name="Normal 6 5 2" xfId="586" xr:uid="{00000000-0005-0000-0000-000090120000}"/>
    <cellStyle name="Normal 6 5 2 2" xfId="1056" xr:uid="{00000000-0005-0000-0000-000091120000}"/>
    <cellStyle name="Normal 6 5 2 2 2" xfId="2777" xr:uid="{00000000-0005-0000-0000-000092120000}"/>
    <cellStyle name="Normal 6 5 2 2 3" xfId="5243" xr:uid="{00000000-0005-0000-0000-000093120000}"/>
    <cellStyle name="Normal 6 5 2 3" xfId="2778" xr:uid="{00000000-0005-0000-0000-000094120000}"/>
    <cellStyle name="Normal 6 5 2 3 2" xfId="5244" xr:uid="{00000000-0005-0000-0000-000095120000}"/>
    <cellStyle name="Normal 6 5 2 3 3" xfId="5245" xr:uid="{00000000-0005-0000-0000-000096120000}"/>
    <cellStyle name="Normal 6 5 2 4" xfId="2776" xr:uid="{00000000-0005-0000-0000-000097120000}"/>
    <cellStyle name="Normal 6 5 2 5" xfId="5246" xr:uid="{00000000-0005-0000-0000-000098120000}"/>
    <cellStyle name="Normal 6 5 3" xfId="350" xr:uid="{00000000-0005-0000-0000-000099120000}"/>
    <cellStyle name="Normal 6 5 3 2" xfId="2780" xr:uid="{00000000-0005-0000-0000-00009A120000}"/>
    <cellStyle name="Normal 6 5 3 2 2" xfId="5247" xr:uid="{00000000-0005-0000-0000-00009B120000}"/>
    <cellStyle name="Normal 6 5 3 2 3" xfId="5248" xr:uid="{00000000-0005-0000-0000-00009C120000}"/>
    <cellStyle name="Normal 6 5 3 3" xfId="2779" xr:uid="{00000000-0005-0000-0000-00009D120000}"/>
    <cellStyle name="Normal 6 5 3 4" xfId="5249" xr:uid="{00000000-0005-0000-0000-00009E120000}"/>
    <cellStyle name="Normal 6 5 4" xfId="821" xr:uid="{00000000-0005-0000-0000-00009F120000}"/>
    <cellStyle name="Normal 6 5 4 2" xfId="2781" xr:uid="{00000000-0005-0000-0000-0000A0120000}"/>
    <cellStyle name="Normal 6 5 4 3" xfId="5250" xr:uid="{00000000-0005-0000-0000-0000A1120000}"/>
    <cellStyle name="Normal 6 5 5" xfId="2782" xr:uid="{00000000-0005-0000-0000-0000A2120000}"/>
    <cellStyle name="Normal 6 5 5 2" xfId="5251" xr:uid="{00000000-0005-0000-0000-0000A3120000}"/>
    <cellStyle name="Normal 6 5 5 3" xfId="5252" xr:uid="{00000000-0005-0000-0000-0000A4120000}"/>
    <cellStyle name="Normal 6 5 6" xfId="2775" xr:uid="{00000000-0005-0000-0000-0000A5120000}"/>
    <cellStyle name="Normal 6 5 7" xfId="5253" xr:uid="{00000000-0005-0000-0000-0000A6120000}"/>
    <cellStyle name="Normal 6 6" xfId="517" xr:uid="{00000000-0005-0000-0000-0000A7120000}"/>
    <cellStyle name="Normal 6 6 2" xfId="987" xr:uid="{00000000-0005-0000-0000-0000A8120000}"/>
    <cellStyle name="Normal 6 6 2 2" xfId="2784" xr:uid="{00000000-0005-0000-0000-0000A9120000}"/>
    <cellStyle name="Normal 6 6 2 3" xfId="5254" xr:uid="{00000000-0005-0000-0000-0000AA120000}"/>
    <cellStyle name="Normal 6 6 3" xfId="2785" xr:uid="{00000000-0005-0000-0000-0000AB120000}"/>
    <cellStyle name="Normal 6 6 3 2" xfId="5255" xr:uid="{00000000-0005-0000-0000-0000AC120000}"/>
    <cellStyle name="Normal 6 6 3 3" xfId="5256" xr:uid="{00000000-0005-0000-0000-0000AD120000}"/>
    <cellStyle name="Normal 6 6 4" xfId="2783" xr:uid="{00000000-0005-0000-0000-0000AE120000}"/>
    <cellStyle name="Normal 6 6 5" xfId="5257" xr:uid="{00000000-0005-0000-0000-0000AF120000}"/>
    <cellStyle name="Normal 6 7" xfId="281" xr:uid="{00000000-0005-0000-0000-0000B0120000}"/>
    <cellStyle name="Normal 6 7 2" xfId="2787" xr:uid="{00000000-0005-0000-0000-0000B1120000}"/>
    <cellStyle name="Normal 6 7 2 2" xfId="5258" xr:uid="{00000000-0005-0000-0000-0000B2120000}"/>
    <cellStyle name="Normal 6 7 2 3" xfId="5259" xr:uid="{00000000-0005-0000-0000-0000B3120000}"/>
    <cellStyle name="Normal 6 7 3" xfId="2786" xr:uid="{00000000-0005-0000-0000-0000B4120000}"/>
    <cellStyle name="Normal 6 7 4" xfId="5260" xr:uid="{00000000-0005-0000-0000-0000B5120000}"/>
    <cellStyle name="Normal 6 8" xfId="752" xr:uid="{00000000-0005-0000-0000-0000B6120000}"/>
    <cellStyle name="Normal 6 8 2" xfId="2788" xr:uid="{00000000-0005-0000-0000-0000B7120000}"/>
    <cellStyle name="Normal 6 8 3" xfId="5261" xr:uid="{00000000-0005-0000-0000-0000B8120000}"/>
    <cellStyle name="Normal 6 9" xfId="2789" xr:uid="{00000000-0005-0000-0000-0000B9120000}"/>
    <cellStyle name="Normal 6 9 2" xfId="5262" xr:uid="{00000000-0005-0000-0000-0000BA120000}"/>
    <cellStyle name="Normal 6 9 3" xfId="5263" xr:uid="{00000000-0005-0000-0000-0000BB120000}"/>
    <cellStyle name="Normal 7" xfId="34" xr:uid="{00000000-0005-0000-0000-0000BC120000}"/>
    <cellStyle name="Normal 7 10" xfId="753" xr:uid="{00000000-0005-0000-0000-0000BD120000}"/>
    <cellStyle name="Normal 7 10 2" xfId="2791" xr:uid="{00000000-0005-0000-0000-0000BE120000}"/>
    <cellStyle name="Normal 7 10 3" xfId="5264" xr:uid="{00000000-0005-0000-0000-0000BF120000}"/>
    <cellStyle name="Normal 7 11" xfId="2792" xr:uid="{00000000-0005-0000-0000-0000C0120000}"/>
    <cellStyle name="Normal 7 11 2" xfId="5265" xr:uid="{00000000-0005-0000-0000-0000C1120000}"/>
    <cellStyle name="Normal 7 11 3" xfId="5266" xr:uid="{00000000-0005-0000-0000-0000C2120000}"/>
    <cellStyle name="Normal 7 12" xfId="2790" xr:uid="{00000000-0005-0000-0000-0000C3120000}"/>
    <cellStyle name="Normal 7 13" xfId="5267" xr:uid="{00000000-0005-0000-0000-0000C4120000}"/>
    <cellStyle name="Normal 7 2" xfId="51" xr:uid="{00000000-0005-0000-0000-0000C5120000}"/>
    <cellStyle name="Normal 7 2 10" xfId="2793" xr:uid="{00000000-0005-0000-0000-0000C6120000}"/>
    <cellStyle name="Normal 7 2 11" xfId="5268" xr:uid="{00000000-0005-0000-0000-0000C7120000}"/>
    <cellStyle name="Normal 7 2 2" xfId="78" xr:uid="{00000000-0005-0000-0000-0000C8120000}"/>
    <cellStyle name="Normal 7 2 2 10" xfId="5269" xr:uid="{00000000-0005-0000-0000-0000C9120000}"/>
    <cellStyle name="Normal 7 2 2 2" xfId="248" xr:uid="{00000000-0005-0000-0000-0000CA120000}"/>
    <cellStyle name="Normal 7 2 2 2 2" xfId="723" xr:uid="{00000000-0005-0000-0000-0000CB120000}"/>
    <cellStyle name="Normal 7 2 2 2 2 2" xfId="1193" xr:uid="{00000000-0005-0000-0000-0000CC120000}"/>
    <cellStyle name="Normal 7 2 2 2 2 2 2" xfId="2797" xr:uid="{00000000-0005-0000-0000-0000CD120000}"/>
    <cellStyle name="Normal 7 2 2 2 2 2 3" xfId="5270" xr:uid="{00000000-0005-0000-0000-0000CE120000}"/>
    <cellStyle name="Normal 7 2 2 2 2 3" xfId="2798" xr:uid="{00000000-0005-0000-0000-0000CF120000}"/>
    <cellStyle name="Normal 7 2 2 2 2 3 2" xfId="5271" xr:uid="{00000000-0005-0000-0000-0000D0120000}"/>
    <cellStyle name="Normal 7 2 2 2 2 3 3" xfId="5272" xr:uid="{00000000-0005-0000-0000-0000D1120000}"/>
    <cellStyle name="Normal 7 2 2 2 2 4" xfId="2796" xr:uid="{00000000-0005-0000-0000-0000D2120000}"/>
    <cellStyle name="Normal 7 2 2 2 2 5" xfId="5273" xr:uid="{00000000-0005-0000-0000-0000D3120000}"/>
    <cellStyle name="Normal 7 2 2 2 3" xfId="487" xr:uid="{00000000-0005-0000-0000-0000D4120000}"/>
    <cellStyle name="Normal 7 2 2 2 3 2" xfId="2800" xr:uid="{00000000-0005-0000-0000-0000D5120000}"/>
    <cellStyle name="Normal 7 2 2 2 3 2 2" xfId="5274" xr:uid="{00000000-0005-0000-0000-0000D6120000}"/>
    <cellStyle name="Normal 7 2 2 2 3 2 3" xfId="5275" xr:uid="{00000000-0005-0000-0000-0000D7120000}"/>
    <cellStyle name="Normal 7 2 2 2 3 3" xfId="2799" xr:uid="{00000000-0005-0000-0000-0000D8120000}"/>
    <cellStyle name="Normal 7 2 2 2 3 4" xfId="5276" xr:uid="{00000000-0005-0000-0000-0000D9120000}"/>
    <cellStyle name="Normal 7 2 2 2 4" xfId="958" xr:uid="{00000000-0005-0000-0000-0000DA120000}"/>
    <cellStyle name="Normal 7 2 2 2 4 2" xfId="2801" xr:uid="{00000000-0005-0000-0000-0000DB120000}"/>
    <cellStyle name="Normal 7 2 2 2 4 3" xfId="5277" xr:uid="{00000000-0005-0000-0000-0000DC120000}"/>
    <cellStyle name="Normal 7 2 2 2 5" xfId="2802" xr:uid="{00000000-0005-0000-0000-0000DD120000}"/>
    <cellStyle name="Normal 7 2 2 2 5 2" xfId="5278" xr:uid="{00000000-0005-0000-0000-0000DE120000}"/>
    <cellStyle name="Normal 7 2 2 2 5 3" xfId="5279" xr:uid="{00000000-0005-0000-0000-0000DF120000}"/>
    <cellStyle name="Normal 7 2 2 2 6" xfId="2795" xr:uid="{00000000-0005-0000-0000-0000E0120000}"/>
    <cellStyle name="Normal 7 2 2 2 7" xfId="5280" xr:uid="{00000000-0005-0000-0000-0000E1120000}"/>
    <cellStyle name="Normal 7 2 2 3" xfId="249" xr:uid="{00000000-0005-0000-0000-0000E2120000}"/>
    <cellStyle name="Normal 7 2 2 3 2" xfId="724" xr:uid="{00000000-0005-0000-0000-0000E3120000}"/>
    <cellStyle name="Normal 7 2 2 3 2 2" xfId="1194" xr:uid="{00000000-0005-0000-0000-0000E4120000}"/>
    <cellStyle name="Normal 7 2 2 3 2 2 2" xfId="2805" xr:uid="{00000000-0005-0000-0000-0000E5120000}"/>
    <cellStyle name="Normal 7 2 2 3 2 2 3" xfId="5281" xr:uid="{00000000-0005-0000-0000-0000E6120000}"/>
    <cellStyle name="Normal 7 2 2 3 2 3" xfId="2806" xr:uid="{00000000-0005-0000-0000-0000E7120000}"/>
    <cellStyle name="Normal 7 2 2 3 2 3 2" xfId="5282" xr:uid="{00000000-0005-0000-0000-0000E8120000}"/>
    <cellStyle name="Normal 7 2 2 3 2 3 3" xfId="5283" xr:uid="{00000000-0005-0000-0000-0000E9120000}"/>
    <cellStyle name="Normal 7 2 2 3 2 4" xfId="2804" xr:uid="{00000000-0005-0000-0000-0000EA120000}"/>
    <cellStyle name="Normal 7 2 2 3 2 5" xfId="5284" xr:uid="{00000000-0005-0000-0000-0000EB120000}"/>
    <cellStyle name="Normal 7 2 2 3 3" xfId="488" xr:uid="{00000000-0005-0000-0000-0000EC120000}"/>
    <cellStyle name="Normal 7 2 2 3 3 2" xfId="2808" xr:uid="{00000000-0005-0000-0000-0000ED120000}"/>
    <cellStyle name="Normal 7 2 2 3 3 2 2" xfId="5285" xr:uid="{00000000-0005-0000-0000-0000EE120000}"/>
    <cellStyle name="Normal 7 2 2 3 3 2 3" xfId="5286" xr:uid="{00000000-0005-0000-0000-0000EF120000}"/>
    <cellStyle name="Normal 7 2 2 3 3 3" xfId="2807" xr:uid="{00000000-0005-0000-0000-0000F0120000}"/>
    <cellStyle name="Normal 7 2 2 3 3 4" xfId="5287" xr:uid="{00000000-0005-0000-0000-0000F1120000}"/>
    <cellStyle name="Normal 7 2 2 3 4" xfId="959" xr:uid="{00000000-0005-0000-0000-0000F2120000}"/>
    <cellStyle name="Normal 7 2 2 3 4 2" xfId="2809" xr:uid="{00000000-0005-0000-0000-0000F3120000}"/>
    <cellStyle name="Normal 7 2 2 3 4 3" xfId="5288" xr:uid="{00000000-0005-0000-0000-0000F4120000}"/>
    <cellStyle name="Normal 7 2 2 3 5" xfId="2810" xr:uid="{00000000-0005-0000-0000-0000F5120000}"/>
    <cellStyle name="Normal 7 2 2 3 5 2" xfId="5289" xr:uid="{00000000-0005-0000-0000-0000F6120000}"/>
    <cellStyle name="Normal 7 2 2 3 5 3" xfId="5290" xr:uid="{00000000-0005-0000-0000-0000F7120000}"/>
    <cellStyle name="Normal 7 2 2 3 6" xfId="2803" xr:uid="{00000000-0005-0000-0000-0000F8120000}"/>
    <cellStyle name="Normal 7 2 2 3 7" xfId="5291" xr:uid="{00000000-0005-0000-0000-0000F9120000}"/>
    <cellStyle name="Normal 7 2 2 4" xfId="153" xr:uid="{00000000-0005-0000-0000-0000FA120000}"/>
    <cellStyle name="Normal 7 2 2 4 2" xfId="628" xr:uid="{00000000-0005-0000-0000-0000FB120000}"/>
    <cellStyle name="Normal 7 2 2 4 2 2" xfId="1098" xr:uid="{00000000-0005-0000-0000-0000FC120000}"/>
    <cellStyle name="Normal 7 2 2 4 2 2 2" xfId="2813" xr:uid="{00000000-0005-0000-0000-0000FD120000}"/>
    <cellStyle name="Normal 7 2 2 4 2 2 3" xfId="5292" xr:uid="{00000000-0005-0000-0000-0000FE120000}"/>
    <cellStyle name="Normal 7 2 2 4 2 3" xfId="2814" xr:uid="{00000000-0005-0000-0000-0000FF120000}"/>
    <cellStyle name="Normal 7 2 2 4 2 3 2" xfId="5293" xr:uid="{00000000-0005-0000-0000-000000130000}"/>
    <cellStyle name="Normal 7 2 2 4 2 3 3" xfId="5294" xr:uid="{00000000-0005-0000-0000-000001130000}"/>
    <cellStyle name="Normal 7 2 2 4 2 4" xfId="2812" xr:uid="{00000000-0005-0000-0000-000002130000}"/>
    <cellStyle name="Normal 7 2 2 4 2 5" xfId="5295" xr:uid="{00000000-0005-0000-0000-000003130000}"/>
    <cellStyle name="Normal 7 2 2 4 3" xfId="392" xr:uid="{00000000-0005-0000-0000-000004130000}"/>
    <cellStyle name="Normal 7 2 2 4 3 2" xfId="2816" xr:uid="{00000000-0005-0000-0000-000005130000}"/>
    <cellStyle name="Normal 7 2 2 4 3 2 2" xfId="5296" xr:uid="{00000000-0005-0000-0000-000006130000}"/>
    <cellStyle name="Normal 7 2 2 4 3 2 3" xfId="5297" xr:uid="{00000000-0005-0000-0000-000007130000}"/>
    <cellStyle name="Normal 7 2 2 4 3 3" xfId="2815" xr:uid="{00000000-0005-0000-0000-000008130000}"/>
    <cellStyle name="Normal 7 2 2 4 3 4" xfId="5298" xr:uid="{00000000-0005-0000-0000-000009130000}"/>
    <cellStyle name="Normal 7 2 2 4 4" xfId="863" xr:uid="{00000000-0005-0000-0000-00000A130000}"/>
    <cellStyle name="Normal 7 2 2 4 4 2" xfId="2817" xr:uid="{00000000-0005-0000-0000-00000B130000}"/>
    <cellStyle name="Normal 7 2 2 4 4 3" xfId="5299" xr:uid="{00000000-0005-0000-0000-00000C130000}"/>
    <cellStyle name="Normal 7 2 2 4 5" xfId="2818" xr:uid="{00000000-0005-0000-0000-00000D130000}"/>
    <cellStyle name="Normal 7 2 2 4 5 2" xfId="5300" xr:uid="{00000000-0005-0000-0000-00000E130000}"/>
    <cellStyle name="Normal 7 2 2 4 5 3" xfId="5301" xr:uid="{00000000-0005-0000-0000-00000F130000}"/>
    <cellStyle name="Normal 7 2 2 4 6" xfId="2811" xr:uid="{00000000-0005-0000-0000-000010130000}"/>
    <cellStyle name="Normal 7 2 2 4 7" xfId="5302" xr:uid="{00000000-0005-0000-0000-000011130000}"/>
    <cellStyle name="Normal 7 2 2 5" xfId="559" xr:uid="{00000000-0005-0000-0000-000012130000}"/>
    <cellStyle name="Normal 7 2 2 5 2" xfId="1029" xr:uid="{00000000-0005-0000-0000-000013130000}"/>
    <cellStyle name="Normal 7 2 2 5 2 2" xfId="2820" xr:uid="{00000000-0005-0000-0000-000014130000}"/>
    <cellStyle name="Normal 7 2 2 5 2 3" xfId="5303" xr:uid="{00000000-0005-0000-0000-000015130000}"/>
    <cellStyle name="Normal 7 2 2 5 3" xfId="2821" xr:uid="{00000000-0005-0000-0000-000016130000}"/>
    <cellStyle name="Normal 7 2 2 5 3 2" xfId="5304" xr:uid="{00000000-0005-0000-0000-000017130000}"/>
    <cellStyle name="Normal 7 2 2 5 3 3" xfId="5305" xr:uid="{00000000-0005-0000-0000-000018130000}"/>
    <cellStyle name="Normal 7 2 2 5 4" xfId="2819" xr:uid="{00000000-0005-0000-0000-000019130000}"/>
    <cellStyle name="Normal 7 2 2 5 5" xfId="5306" xr:uid="{00000000-0005-0000-0000-00001A130000}"/>
    <cellStyle name="Normal 7 2 2 6" xfId="323" xr:uid="{00000000-0005-0000-0000-00001B130000}"/>
    <cellStyle name="Normal 7 2 2 6 2" xfId="2823" xr:uid="{00000000-0005-0000-0000-00001C130000}"/>
    <cellStyle name="Normal 7 2 2 6 2 2" xfId="5307" xr:uid="{00000000-0005-0000-0000-00001D130000}"/>
    <cellStyle name="Normal 7 2 2 6 2 3" xfId="5308" xr:uid="{00000000-0005-0000-0000-00001E130000}"/>
    <cellStyle name="Normal 7 2 2 6 3" xfId="2822" xr:uid="{00000000-0005-0000-0000-00001F130000}"/>
    <cellStyle name="Normal 7 2 2 6 4" xfId="5309" xr:uid="{00000000-0005-0000-0000-000020130000}"/>
    <cellStyle name="Normal 7 2 2 7" xfId="794" xr:uid="{00000000-0005-0000-0000-000021130000}"/>
    <cellStyle name="Normal 7 2 2 7 2" xfId="2824" xr:uid="{00000000-0005-0000-0000-000022130000}"/>
    <cellStyle name="Normal 7 2 2 7 3" xfId="5310" xr:uid="{00000000-0005-0000-0000-000023130000}"/>
    <cellStyle name="Normal 7 2 2 8" xfId="2825" xr:uid="{00000000-0005-0000-0000-000024130000}"/>
    <cellStyle name="Normal 7 2 2 8 2" xfId="5311" xr:uid="{00000000-0005-0000-0000-000025130000}"/>
    <cellStyle name="Normal 7 2 2 8 3" xfId="5312" xr:uid="{00000000-0005-0000-0000-000026130000}"/>
    <cellStyle name="Normal 7 2 2 9" xfId="2794" xr:uid="{00000000-0005-0000-0000-000027130000}"/>
    <cellStyle name="Normal 7 2 3" xfId="250" xr:uid="{00000000-0005-0000-0000-000028130000}"/>
    <cellStyle name="Normal 7 2 3 2" xfId="725" xr:uid="{00000000-0005-0000-0000-000029130000}"/>
    <cellStyle name="Normal 7 2 3 2 2" xfId="1195" xr:uid="{00000000-0005-0000-0000-00002A130000}"/>
    <cellStyle name="Normal 7 2 3 2 2 2" xfId="2828" xr:uid="{00000000-0005-0000-0000-00002B130000}"/>
    <cellStyle name="Normal 7 2 3 2 2 3" xfId="5313" xr:uid="{00000000-0005-0000-0000-00002C130000}"/>
    <cellStyle name="Normal 7 2 3 2 3" xfId="2829" xr:uid="{00000000-0005-0000-0000-00002D130000}"/>
    <cellStyle name="Normal 7 2 3 2 3 2" xfId="5314" xr:uid="{00000000-0005-0000-0000-00002E130000}"/>
    <cellStyle name="Normal 7 2 3 2 3 3" xfId="5315" xr:uid="{00000000-0005-0000-0000-00002F130000}"/>
    <cellStyle name="Normal 7 2 3 2 4" xfId="2827" xr:uid="{00000000-0005-0000-0000-000030130000}"/>
    <cellStyle name="Normal 7 2 3 2 5" xfId="5316" xr:uid="{00000000-0005-0000-0000-000031130000}"/>
    <cellStyle name="Normal 7 2 3 3" xfId="489" xr:uid="{00000000-0005-0000-0000-000032130000}"/>
    <cellStyle name="Normal 7 2 3 3 2" xfId="2831" xr:uid="{00000000-0005-0000-0000-000033130000}"/>
    <cellStyle name="Normal 7 2 3 3 2 2" xfId="5317" xr:uid="{00000000-0005-0000-0000-000034130000}"/>
    <cellStyle name="Normal 7 2 3 3 2 3" xfId="5318" xr:uid="{00000000-0005-0000-0000-000035130000}"/>
    <cellStyle name="Normal 7 2 3 3 3" xfId="2830" xr:uid="{00000000-0005-0000-0000-000036130000}"/>
    <cellStyle name="Normal 7 2 3 3 4" xfId="5319" xr:uid="{00000000-0005-0000-0000-000037130000}"/>
    <cellStyle name="Normal 7 2 3 4" xfId="960" xr:uid="{00000000-0005-0000-0000-000038130000}"/>
    <cellStyle name="Normal 7 2 3 4 2" xfId="2832" xr:uid="{00000000-0005-0000-0000-000039130000}"/>
    <cellStyle name="Normal 7 2 3 4 3" xfId="5320" xr:uid="{00000000-0005-0000-0000-00003A130000}"/>
    <cellStyle name="Normal 7 2 3 5" xfId="2833" xr:uid="{00000000-0005-0000-0000-00003B130000}"/>
    <cellStyle name="Normal 7 2 3 5 2" xfId="5321" xr:uid="{00000000-0005-0000-0000-00003C130000}"/>
    <cellStyle name="Normal 7 2 3 5 3" xfId="5322" xr:uid="{00000000-0005-0000-0000-00003D130000}"/>
    <cellStyle name="Normal 7 2 3 6" xfId="2826" xr:uid="{00000000-0005-0000-0000-00003E130000}"/>
    <cellStyle name="Normal 7 2 3 7" xfId="5323" xr:uid="{00000000-0005-0000-0000-00003F130000}"/>
    <cellStyle name="Normal 7 2 4" xfId="251" xr:uid="{00000000-0005-0000-0000-000040130000}"/>
    <cellStyle name="Normal 7 2 4 2" xfId="726" xr:uid="{00000000-0005-0000-0000-000041130000}"/>
    <cellStyle name="Normal 7 2 4 2 2" xfId="1196" xr:uid="{00000000-0005-0000-0000-000042130000}"/>
    <cellStyle name="Normal 7 2 4 2 2 2" xfId="2836" xr:uid="{00000000-0005-0000-0000-000043130000}"/>
    <cellStyle name="Normal 7 2 4 2 2 3" xfId="5324" xr:uid="{00000000-0005-0000-0000-000044130000}"/>
    <cellStyle name="Normal 7 2 4 2 3" xfId="2837" xr:uid="{00000000-0005-0000-0000-000045130000}"/>
    <cellStyle name="Normal 7 2 4 2 3 2" xfId="5325" xr:uid="{00000000-0005-0000-0000-000046130000}"/>
    <cellStyle name="Normal 7 2 4 2 3 3" xfId="5326" xr:uid="{00000000-0005-0000-0000-000047130000}"/>
    <cellStyle name="Normal 7 2 4 2 4" xfId="2835" xr:uid="{00000000-0005-0000-0000-000048130000}"/>
    <cellStyle name="Normal 7 2 4 2 5" xfId="5327" xr:uid="{00000000-0005-0000-0000-000049130000}"/>
    <cellStyle name="Normal 7 2 4 3" xfId="490" xr:uid="{00000000-0005-0000-0000-00004A130000}"/>
    <cellStyle name="Normal 7 2 4 3 2" xfId="2839" xr:uid="{00000000-0005-0000-0000-00004B130000}"/>
    <cellStyle name="Normal 7 2 4 3 2 2" xfId="5328" xr:uid="{00000000-0005-0000-0000-00004C130000}"/>
    <cellStyle name="Normal 7 2 4 3 2 3" xfId="5329" xr:uid="{00000000-0005-0000-0000-00004D130000}"/>
    <cellStyle name="Normal 7 2 4 3 3" xfId="2838" xr:uid="{00000000-0005-0000-0000-00004E130000}"/>
    <cellStyle name="Normal 7 2 4 3 4" xfId="5330" xr:uid="{00000000-0005-0000-0000-00004F130000}"/>
    <cellStyle name="Normal 7 2 4 4" xfId="961" xr:uid="{00000000-0005-0000-0000-000050130000}"/>
    <cellStyle name="Normal 7 2 4 4 2" xfId="2840" xr:uid="{00000000-0005-0000-0000-000051130000}"/>
    <cellStyle name="Normal 7 2 4 4 3" xfId="5331" xr:uid="{00000000-0005-0000-0000-000052130000}"/>
    <cellStyle name="Normal 7 2 4 5" xfId="2841" xr:uid="{00000000-0005-0000-0000-000053130000}"/>
    <cellStyle name="Normal 7 2 4 5 2" xfId="5332" xr:uid="{00000000-0005-0000-0000-000054130000}"/>
    <cellStyle name="Normal 7 2 4 5 3" xfId="5333" xr:uid="{00000000-0005-0000-0000-000055130000}"/>
    <cellStyle name="Normal 7 2 4 6" xfId="2834" xr:uid="{00000000-0005-0000-0000-000056130000}"/>
    <cellStyle name="Normal 7 2 4 7" xfId="5334" xr:uid="{00000000-0005-0000-0000-000057130000}"/>
    <cellStyle name="Normal 7 2 5" xfId="126" xr:uid="{00000000-0005-0000-0000-000058130000}"/>
    <cellStyle name="Normal 7 2 5 2" xfId="601" xr:uid="{00000000-0005-0000-0000-000059130000}"/>
    <cellStyle name="Normal 7 2 5 2 2" xfId="1071" xr:uid="{00000000-0005-0000-0000-00005A130000}"/>
    <cellStyle name="Normal 7 2 5 2 2 2" xfId="2844" xr:uid="{00000000-0005-0000-0000-00005B130000}"/>
    <cellStyle name="Normal 7 2 5 2 2 3" xfId="5335" xr:uid="{00000000-0005-0000-0000-00005C130000}"/>
    <cellStyle name="Normal 7 2 5 2 3" xfId="2845" xr:uid="{00000000-0005-0000-0000-00005D130000}"/>
    <cellStyle name="Normal 7 2 5 2 3 2" xfId="5336" xr:uid="{00000000-0005-0000-0000-00005E130000}"/>
    <cellStyle name="Normal 7 2 5 2 3 3" xfId="5337" xr:uid="{00000000-0005-0000-0000-00005F130000}"/>
    <cellStyle name="Normal 7 2 5 2 4" xfId="2843" xr:uid="{00000000-0005-0000-0000-000060130000}"/>
    <cellStyle name="Normal 7 2 5 2 5" xfId="5338" xr:uid="{00000000-0005-0000-0000-000061130000}"/>
    <cellStyle name="Normal 7 2 5 3" xfId="365" xr:uid="{00000000-0005-0000-0000-000062130000}"/>
    <cellStyle name="Normal 7 2 5 3 2" xfId="2847" xr:uid="{00000000-0005-0000-0000-000063130000}"/>
    <cellStyle name="Normal 7 2 5 3 2 2" xfId="5339" xr:uid="{00000000-0005-0000-0000-000064130000}"/>
    <cellStyle name="Normal 7 2 5 3 2 3" xfId="5340" xr:uid="{00000000-0005-0000-0000-000065130000}"/>
    <cellStyle name="Normal 7 2 5 3 3" xfId="2846" xr:uid="{00000000-0005-0000-0000-000066130000}"/>
    <cellStyle name="Normal 7 2 5 3 4" xfId="5341" xr:uid="{00000000-0005-0000-0000-000067130000}"/>
    <cellStyle name="Normal 7 2 5 4" xfId="836" xr:uid="{00000000-0005-0000-0000-000068130000}"/>
    <cellStyle name="Normal 7 2 5 4 2" xfId="2848" xr:uid="{00000000-0005-0000-0000-000069130000}"/>
    <cellStyle name="Normal 7 2 5 4 3" xfId="5342" xr:uid="{00000000-0005-0000-0000-00006A130000}"/>
    <cellStyle name="Normal 7 2 5 5" xfId="2849" xr:uid="{00000000-0005-0000-0000-00006B130000}"/>
    <cellStyle name="Normal 7 2 5 5 2" xfId="5343" xr:uid="{00000000-0005-0000-0000-00006C130000}"/>
    <cellStyle name="Normal 7 2 5 5 3" xfId="5344" xr:uid="{00000000-0005-0000-0000-00006D130000}"/>
    <cellStyle name="Normal 7 2 5 6" xfId="2842" xr:uid="{00000000-0005-0000-0000-00006E130000}"/>
    <cellStyle name="Normal 7 2 5 7" xfId="5345" xr:uid="{00000000-0005-0000-0000-00006F130000}"/>
    <cellStyle name="Normal 7 2 6" xfId="532" xr:uid="{00000000-0005-0000-0000-000070130000}"/>
    <cellStyle name="Normal 7 2 6 2" xfId="1002" xr:uid="{00000000-0005-0000-0000-000071130000}"/>
    <cellStyle name="Normal 7 2 6 2 2" xfId="2851" xr:uid="{00000000-0005-0000-0000-000072130000}"/>
    <cellStyle name="Normal 7 2 6 2 3" xfId="5346" xr:uid="{00000000-0005-0000-0000-000073130000}"/>
    <cellStyle name="Normal 7 2 6 3" xfId="2852" xr:uid="{00000000-0005-0000-0000-000074130000}"/>
    <cellStyle name="Normal 7 2 6 3 2" xfId="5347" xr:uid="{00000000-0005-0000-0000-000075130000}"/>
    <cellStyle name="Normal 7 2 6 3 3" xfId="5348" xr:uid="{00000000-0005-0000-0000-000076130000}"/>
    <cellStyle name="Normal 7 2 6 4" xfId="2850" xr:uid="{00000000-0005-0000-0000-000077130000}"/>
    <cellStyle name="Normal 7 2 6 5" xfId="5349" xr:uid="{00000000-0005-0000-0000-000078130000}"/>
    <cellStyle name="Normal 7 2 7" xfId="296" xr:uid="{00000000-0005-0000-0000-000079130000}"/>
    <cellStyle name="Normal 7 2 7 2" xfId="2854" xr:uid="{00000000-0005-0000-0000-00007A130000}"/>
    <cellStyle name="Normal 7 2 7 2 2" xfId="5350" xr:uid="{00000000-0005-0000-0000-00007B130000}"/>
    <cellStyle name="Normal 7 2 7 2 3" xfId="5351" xr:uid="{00000000-0005-0000-0000-00007C130000}"/>
    <cellStyle name="Normal 7 2 7 3" xfId="2853" xr:uid="{00000000-0005-0000-0000-00007D130000}"/>
    <cellStyle name="Normal 7 2 7 4" xfId="5352" xr:uid="{00000000-0005-0000-0000-00007E130000}"/>
    <cellStyle name="Normal 7 2 8" xfId="767" xr:uid="{00000000-0005-0000-0000-00007F130000}"/>
    <cellStyle name="Normal 7 2 8 2" xfId="2855" xr:uid="{00000000-0005-0000-0000-000080130000}"/>
    <cellStyle name="Normal 7 2 8 3" xfId="5353" xr:uid="{00000000-0005-0000-0000-000081130000}"/>
    <cellStyle name="Normal 7 2 9" xfId="2856" xr:uid="{00000000-0005-0000-0000-000082130000}"/>
    <cellStyle name="Normal 7 2 9 2" xfId="5354" xr:uid="{00000000-0005-0000-0000-000083130000}"/>
    <cellStyle name="Normal 7 2 9 3" xfId="5355" xr:uid="{00000000-0005-0000-0000-000084130000}"/>
    <cellStyle name="Normal 7 3" xfId="64" xr:uid="{00000000-0005-0000-0000-000085130000}"/>
    <cellStyle name="Normal 7 3 10" xfId="5356" xr:uid="{00000000-0005-0000-0000-000086130000}"/>
    <cellStyle name="Normal 7 3 2" xfId="252" xr:uid="{00000000-0005-0000-0000-000087130000}"/>
    <cellStyle name="Normal 7 3 2 2" xfId="727" xr:uid="{00000000-0005-0000-0000-000088130000}"/>
    <cellStyle name="Normal 7 3 2 2 2" xfId="1197" xr:uid="{00000000-0005-0000-0000-000089130000}"/>
    <cellStyle name="Normal 7 3 2 2 2 2" xfId="2860" xr:uid="{00000000-0005-0000-0000-00008A130000}"/>
    <cellStyle name="Normal 7 3 2 2 2 3" xfId="5357" xr:uid="{00000000-0005-0000-0000-00008B130000}"/>
    <cellStyle name="Normal 7 3 2 2 3" xfId="2861" xr:uid="{00000000-0005-0000-0000-00008C130000}"/>
    <cellStyle name="Normal 7 3 2 2 3 2" xfId="5358" xr:uid="{00000000-0005-0000-0000-00008D130000}"/>
    <cellStyle name="Normal 7 3 2 2 3 3" xfId="5359" xr:uid="{00000000-0005-0000-0000-00008E130000}"/>
    <cellStyle name="Normal 7 3 2 2 4" xfId="2859" xr:uid="{00000000-0005-0000-0000-00008F130000}"/>
    <cellStyle name="Normal 7 3 2 2 5" xfId="5360" xr:uid="{00000000-0005-0000-0000-000090130000}"/>
    <cellStyle name="Normal 7 3 2 3" xfId="491" xr:uid="{00000000-0005-0000-0000-000091130000}"/>
    <cellStyle name="Normal 7 3 2 3 2" xfId="2863" xr:uid="{00000000-0005-0000-0000-000092130000}"/>
    <cellStyle name="Normal 7 3 2 3 2 2" xfId="5361" xr:uid="{00000000-0005-0000-0000-000093130000}"/>
    <cellStyle name="Normal 7 3 2 3 2 3" xfId="5362" xr:uid="{00000000-0005-0000-0000-000094130000}"/>
    <cellStyle name="Normal 7 3 2 3 3" xfId="2862" xr:uid="{00000000-0005-0000-0000-000095130000}"/>
    <cellStyle name="Normal 7 3 2 3 4" xfId="5363" xr:uid="{00000000-0005-0000-0000-000096130000}"/>
    <cellStyle name="Normal 7 3 2 4" xfId="962" xr:uid="{00000000-0005-0000-0000-000097130000}"/>
    <cellStyle name="Normal 7 3 2 4 2" xfId="2864" xr:uid="{00000000-0005-0000-0000-000098130000}"/>
    <cellStyle name="Normal 7 3 2 4 3" xfId="5364" xr:uid="{00000000-0005-0000-0000-000099130000}"/>
    <cellStyle name="Normal 7 3 2 5" xfId="2865" xr:uid="{00000000-0005-0000-0000-00009A130000}"/>
    <cellStyle name="Normal 7 3 2 5 2" xfId="5365" xr:uid="{00000000-0005-0000-0000-00009B130000}"/>
    <cellStyle name="Normal 7 3 2 5 3" xfId="5366" xr:uid="{00000000-0005-0000-0000-00009C130000}"/>
    <cellStyle name="Normal 7 3 2 6" xfId="2858" xr:uid="{00000000-0005-0000-0000-00009D130000}"/>
    <cellStyle name="Normal 7 3 2 7" xfId="5367" xr:uid="{00000000-0005-0000-0000-00009E130000}"/>
    <cellStyle name="Normal 7 3 3" xfId="253" xr:uid="{00000000-0005-0000-0000-00009F130000}"/>
    <cellStyle name="Normal 7 3 3 2" xfId="728" xr:uid="{00000000-0005-0000-0000-0000A0130000}"/>
    <cellStyle name="Normal 7 3 3 2 2" xfId="1198" xr:uid="{00000000-0005-0000-0000-0000A1130000}"/>
    <cellStyle name="Normal 7 3 3 2 2 2" xfId="2868" xr:uid="{00000000-0005-0000-0000-0000A2130000}"/>
    <cellStyle name="Normal 7 3 3 2 2 3" xfId="5368" xr:uid="{00000000-0005-0000-0000-0000A3130000}"/>
    <cellStyle name="Normal 7 3 3 2 3" xfId="2869" xr:uid="{00000000-0005-0000-0000-0000A4130000}"/>
    <cellStyle name="Normal 7 3 3 2 3 2" xfId="5369" xr:uid="{00000000-0005-0000-0000-0000A5130000}"/>
    <cellStyle name="Normal 7 3 3 2 3 3" xfId="5370" xr:uid="{00000000-0005-0000-0000-0000A6130000}"/>
    <cellStyle name="Normal 7 3 3 2 4" xfId="2867" xr:uid="{00000000-0005-0000-0000-0000A7130000}"/>
    <cellStyle name="Normal 7 3 3 2 5" xfId="5371" xr:uid="{00000000-0005-0000-0000-0000A8130000}"/>
    <cellStyle name="Normal 7 3 3 3" xfId="492" xr:uid="{00000000-0005-0000-0000-0000A9130000}"/>
    <cellStyle name="Normal 7 3 3 3 2" xfId="2871" xr:uid="{00000000-0005-0000-0000-0000AA130000}"/>
    <cellStyle name="Normal 7 3 3 3 2 2" xfId="5372" xr:uid="{00000000-0005-0000-0000-0000AB130000}"/>
    <cellStyle name="Normal 7 3 3 3 2 3" xfId="5373" xr:uid="{00000000-0005-0000-0000-0000AC130000}"/>
    <cellStyle name="Normal 7 3 3 3 3" xfId="2870" xr:uid="{00000000-0005-0000-0000-0000AD130000}"/>
    <cellStyle name="Normal 7 3 3 3 4" xfId="5374" xr:uid="{00000000-0005-0000-0000-0000AE130000}"/>
    <cellStyle name="Normal 7 3 3 4" xfId="963" xr:uid="{00000000-0005-0000-0000-0000AF130000}"/>
    <cellStyle name="Normal 7 3 3 4 2" xfId="2872" xr:uid="{00000000-0005-0000-0000-0000B0130000}"/>
    <cellStyle name="Normal 7 3 3 4 3" xfId="5375" xr:uid="{00000000-0005-0000-0000-0000B1130000}"/>
    <cellStyle name="Normal 7 3 3 5" xfId="2873" xr:uid="{00000000-0005-0000-0000-0000B2130000}"/>
    <cellStyle name="Normal 7 3 3 5 2" xfId="5376" xr:uid="{00000000-0005-0000-0000-0000B3130000}"/>
    <cellStyle name="Normal 7 3 3 5 3" xfId="5377" xr:uid="{00000000-0005-0000-0000-0000B4130000}"/>
    <cellStyle name="Normal 7 3 3 6" xfId="2866" xr:uid="{00000000-0005-0000-0000-0000B5130000}"/>
    <cellStyle name="Normal 7 3 3 7" xfId="5378" xr:uid="{00000000-0005-0000-0000-0000B6130000}"/>
    <cellStyle name="Normal 7 3 4" xfId="139" xr:uid="{00000000-0005-0000-0000-0000B7130000}"/>
    <cellStyle name="Normal 7 3 4 2" xfId="614" xr:uid="{00000000-0005-0000-0000-0000B8130000}"/>
    <cellStyle name="Normal 7 3 4 2 2" xfId="1084" xr:uid="{00000000-0005-0000-0000-0000B9130000}"/>
    <cellStyle name="Normal 7 3 4 2 2 2" xfId="2876" xr:uid="{00000000-0005-0000-0000-0000BA130000}"/>
    <cellStyle name="Normal 7 3 4 2 2 3" xfId="5379" xr:uid="{00000000-0005-0000-0000-0000BB130000}"/>
    <cellStyle name="Normal 7 3 4 2 3" xfId="2877" xr:uid="{00000000-0005-0000-0000-0000BC130000}"/>
    <cellStyle name="Normal 7 3 4 2 3 2" xfId="5380" xr:uid="{00000000-0005-0000-0000-0000BD130000}"/>
    <cellStyle name="Normal 7 3 4 2 3 3" xfId="5381" xr:uid="{00000000-0005-0000-0000-0000BE130000}"/>
    <cellStyle name="Normal 7 3 4 2 4" xfId="2875" xr:uid="{00000000-0005-0000-0000-0000BF130000}"/>
    <cellStyle name="Normal 7 3 4 2 5" xfId="5382" xr:uid="{00000000-0005-0000-0000-0000C0130000}"/>
    <cellStyle name="Normal 7 3 4 3" xfId="378" xr:uid="{00000000-0005-0000-0000-0000C1130000}"/>
    <cellStyle name="Normal 7 3 4 3 2" xfId="2879" xr:uid="{00000000-0005-0000-0000-0000C2130000}"/>
    <cellStyle name="Normal 7 3 4 3 2 2" xfId="5383" xr:uid="{00000000-0005-0000-0000-0000C3130000}"/>
    <cellStyle name="Normal 7 3 4 3 2 3" xfId="5384" xr:uid="{00000000-0005-0000-0000-0000C4130000}"/>
    <cellStyle name="Normal 7 3 4 3 3" xfId="2878" xr:uid="{00000000-0005-0000-0000-0000C5130000}"/>
    <cellStyle name="Normal 7 3 4 3 4" xfId="5385" xr:uid="{00000000-0005-0000-0000-0000C6130000}"/>
    <cellStyle name="Normal 7 3 4 4" xfId="849" xr:uid="{00000000-0005-0000-0000-0000C7130000}"/>
    <cellStyle name="Normal 7 3 4 4 2" xfId="2880" xr:uid="{00000000-0005-0000-0000-0000C8130000}"/>
    <cellStyle name="Normal 7 3 4 4 3" xfId="5386" xr:uid="{00000000-0005-0000-0000-0000C9130000}"/>
    <cellStyle name="Normal 7 3 4 5" xfId="2881" xr:uid="{00000000-0005-0000-0000-0000CA130000}"/>
    <cellStyle name="Normal 7 3 4 5 2" xfId="5387" xr:uid="{00000000-0005-0000-0000-0000CB130000}"/>
    <cellStyle name="Normal 7 3 4 5 3" xfId="5388" xr:uid="{00000000-0005-0000-0000-0000CC130000}"/>
    <cellStyle name="Normal 7 3 4 6" xfId="2874" xr:uid="{00000000-0005-0000-0000-0000CD130000}"/>
    <cellStyle name="Normal 7 3 4 7" xfId="5389" xr:uid="{00000000-0005-0000-0000-0000CE130000}"/>
    <cellStyle name="Normal 7 3 5" xfId="545" xr:uid="{00000000-0005-0000-0000-0000CF130000}"/>
    <cellStyle name="Normal 7 3 5 2" xfId="1015" xr:uid="{00000000-0005-0000-0000-0000D0130000}"/>
    <cellStyle name="Normal 7 3 5 2 2" xfId="2883" xr:uid="{00000000-0005-0000-0000-0000D1130000}"/>
    <cellStyle name="Normal 7 3 5 2 3" xfId="5390" xr:uid="{00000000-0005-0000-0000-0000D2130000}"/>
    <cellStyle name="Normal 7 3 5 3" xfId="2884" xr:uid="{00000000-0005-0000-0000-0000D3130000}"/>
    <cellStyle name="Normal 7 3 5 3 2" xfId="5391" xr:uid="{00000000-0005-0000-0000-0000D4130000}"/>
    <cellStyle name="Normal 7 3 5 3 3" xfId="5392" xr:uid="{00000000-0005-0000-0000-0000D5130000}"/>
    <cellStyle name="Normal 7 3 5 4" xfId="2882" xr:uid="{00000000-0005-0000-0000-0000D6130000}"/>
    <cellStyle name="Normal 7 3 5 5" xfId="5393" xr:uid="{00000000-0005-0000-0000-0000D7130000}"/>
    <cellStyle name="Normal 7 3 6" xfId="309" xr:uid="{00000000-0005-0000-0000-0000D8130000}"/>
    <cellStyle name="Normal 7 3 6 2" xfId="2886" xr:uid="{00000000-0005-0000-0000-0000D9130000}"/>
    <cellStyle name="Normal 7 3 6 2 2" xfId="5394" xr:uid="{00000000-0005-0000-0000-0000DA130000}"/>
    <cellStyle name="Normal 7 3 6 2 3" xfId="5395" xr:uid="{00000000-0005-0000-0000-0000DB130000}"/>
    <cellStyle name="Normal 7 3 6 3" xfId="2885" xr:uid="{00000000-0005-0000-0000-0000DC130000}"/>
    <cellStyle name="Normal 7 3 6 4" xfId="5396" xr:uid="{00000000-0005-0000-0000-0000DD130000}"/>
    <cellStyle name="Normal 7 3 7" xfId="780" xr:uid="{00000000-0005-0000-0000-0000DE130000}"/>
    <cellStyle name="Normal 7 3 7 2" xfId="2887" xr:uid="{00000000-0005-0000-0000-0000DF130000}"/>
    <cellStyle name="Normal 7 3 7 3" xfId="5397" xr:uid="{00000000-0005-0000-0000-0000E0130000}"/>
    <cellStyle name="Normal 7 3 8" xfId="2888" xr:uid="{00000000-0005-0000-0000-0000E1130000}"/>
    <cellStyle name="Normal 7 3 8 2" xfId="5398" xr:uid="{00000000-0005-0000-0000-0000E2130000}"/>
    <cellStyle name="Normal 7 3 8 3" xfId="5399" xr:uid="{00000000-0005-0000-0000-0000E3130000}"/>
    <cellStyle name="Normal 7 3 9" xfId="2857" xr:uid="{00000000-0005-0000-0000-0000E4130000}"/>
    <cellStyle name="Normal 7 4" xfId="254" xr:uid="{00000000-0005-0000-0000-0000E5130000}"/>
    <cellStyle name="Normal 7 4 2" xfId="729" xr:uid="{00000000-0005-0000-0000-0000E6130000}"/>
    <cellStyle name="Normal 7 4 2 2" xfId="1199" xr:uid="{00000000-0005-0000-0000-0000E7130000}"/>
    <cellStyle name="Normal 7 4 2 2 2" xfId="2891" xr:uid="{00000000-0005-0000-0000-0000E8130000}"/>
    <cellStyle name="Normal 7 4 2 2 3" xfId="5400" xr:uid="{00000000-0005-0000-0000-0000E9130000}"/>
    <cellStyle name="Normal 7 4 2 3" xfId="2892" xr:uid="{00000000-0005-0000-0000-0000EA130000}"/>
    <cellStyle name="Normal 7 4 2 3 2" xfId="5401" xr:uid="{00000000-0005-0000-0000-0000EB130000}"/>
    <cellStyle name="Normal 7 4 2 3 3" xfId="5402" xr:uid="{00000000-0005-0000-0000-0000EC130000}"/>
    <cellStyle name="Normal 7 4 2 4" xfId="2890" xr:uid="{00000000-0005-0000-0000-0000ED130000}"/>
    <cellStyle name="Normal 7 4 2 5" xfId="5403" xr:uid="{00000000-0005-0000-0000-0000EE130000}"/>
    <cellStyle name="Normal 7 4 3" xfId="493" xr:uid="{00000000-0005-0000-0000-0000EF130000}"/>
    <cellStyle name="Normal 7 4 3 2" xfId="2894" xr:uid="{00000000-0005-0000-0000-0000F0130000}"/>
    <cellStyle name="Normal 7 4 3 2 2" xfId="5404" xr:uid="{00000000-0005-0000-0000-0000F1130000}"/>
    <cellStyle name="Normal 7 4 3 2 3" xfId="5405" xr:uid="{00000000-0005-0000-0000-0000F2130000}"/>
    <cellStyle name="Normal 7 4 3 3" xfId="2893" xr:uid="{00000000-0005-0000-0000-0000F3130000}"/>
    <cellStyle name="Normal 7 4 3 4" xfId="5406" xr:uid="{00000000-0005-0000-0000-0000F4130000}"/>
    <cellStyle name="Normal 7 4 4" xfId="964" xr:uid="{00000000-0005-0000-0000-0000F5130000}"/>
    <cellStyle name="Normal 7 4 4 2" xfId="2895" xr:uid="{00000000-0005-0000-0000-0000F6130000}"/>
    <cellStyle name="Normal 7 4 4 3" xfId="5407" xr:uid="{00000000-0005-0000-0000-0000F7130000}"/>
    <cellStyle name="Normal 7 4 5" xfId="2896" xr:uid="{00000000-0005-0000-0000-0000F8130000}"/>
    <cellStyle name="Normal 7 4 5 2" xfId="5408" xr:uid="{00000000-0005-0000-0000-0000F9130000}"/>
    <cellStyle name="Normal 7 4 5 3" xfId="5409" xr:uid="{00000000-0005-0000-0000-0000FA130000}"/>
    <cellStyle name="Normal 7 4 6" xfId="2889" xr:uid="{00000000-0005-0000-0000-0000FB130000}"/>
    <cellStyle name="Normal 7 4 7" xfId="5410" xr:uid="{00000000-0005-0000-0000-0000FC130000}"/>
    <cellStyle name="Normal 7 5" xfId="255" xr:uid="{00000000-0005-0000-0000-0000FD130000}"/>
    <cellStyle name="Normal 7 5 2" xfId="730" xr:uid="{00000000-0005-0000-0000-0000FE130000}"/>
    <cellStyle name="Normal 7 5 2 2" xfId="1200" xr:uid="{00000000-0005-0000-0000-0000FF130000}"/>
    <cellStyle name="Normal 7 5 2 2 2" xfId="2899" xr:uid="{00000000-0005-0000-0000-000000140000}"/>
    <cellStyle name="Normal 7 5 2 2 3" xfId="5411" xr:uid="{00000000-0005-0000-0000-000001140000}"/>
    <cellStyle name="Normal 7 5 2 3" xfId="2900" xr:uid="{00000000-0005-0000-0000-000002140000}"/>
    <cellStyle name="Normal 7 5 2 3 2" xfId="5412" xr:uid="{00000000-0005-0000-0000-000003140000}"/>
    <cellStyle name="Normal 7 5 2 3 3" xfId="5413" xr:uid="{00000000-0005-0000-0000-000004140000}"/>
    <cellStyle name="Normal 7 5 2 4" xfId="2898" xr:uid="{00000000-0005-0000-0000-000005140000}"/>
    <cellStyle name="Normal 7 5 2 5" xfId="5414" xr:uid="{00000000-0005-0000-0000-000006140000}"/>
    <cellStyle name="Normal 7 5 3" xfId="494" xr:uid="{00000000-0005-0000-0000-000007140000}"/>
    <cellStyle name="Normal 7 5 3 2" xfId="2902" xr:uid="{00000000-0005-0000-0000-000008140000}"/>
    <cellStyle name="Normal 7 5 3 2 2" xfId="5415" xr:uid="{00000000-0005-0000-0000-000009140000}"/>
    <cellStyle name="Normal 7 5 3 2 3" xfId="5416" xr:uid="{00000000-0005-0000-0000-00000A140000}"/>
    <cellStyle name="Normal 7 5 3 3" xfId="2901" xr:uid="{00000000-0005-0000-0000-00000B140000}"/>
    <cellStyle name="Normal 7 5 3 4" xfId="5417" xr:uid="{00000000-0005-0000-0000-00000C140000}"/>
    <cellStyle name="Normal 7 5 4" xfId="965" xr:uid="{00000000-0005-0000-0000-00000D140000}"/>
    <cellStyle name="Normal 7 5 4 2" xfId="2903" xr:uid="{00000000-0005-0000-0000-00000E140000}"/>
    <cellStyle name="Normal 7 5 4 3" xfId="5418" xr:uid="{00000000-0005-0000-0000-00000F140000}"/>
    <cellStyle name="Normal 7 5 5" xfId="2904" xr:uid="{00000000-0005-0000-0000-000010140000}"/>
    <cellStyle name="Normal 7 5 5 2" xfId="5419" xr:uid="{00000000-0005-0000-0000-000011140000}"/>
    <cellStyle name="Normal 7 5 5 3" xfId="5420" xr:uid="{00000000-0005-0000-0000-000012140000}"/>
    <cellStyle name="Normal 7 5 6" xfId="2897" xr:uid="{00000000-0005-0000-0000-000013140000}"/>
    <cellStyle name="Normal 7 5 7" xfId="5421" xr:uid="{00000000-0005-0000-0000-000014140000}"/>
    <cellStyle name="Normal 7 6" xfId="256" xr:uid="{00000000-0005-0000-0000-000015140000}"/>
    <cellStyle name="Normal 7 6 2" xfId="731" xr:uid="{00000000-0005-0000-0000-000016140000}"/>
    <cellStyle name="Normal 7 6 2 2" xfId="1201" xr:uid="{00000000-0005-0000-0000-000017140000}"/>
    <cellStyle name="Normal 7 6 2 2 2" xfId="2907" xr:uid="{00000000-0005-0000-0000-000018140000}"/>
    <cellStyle name="Normal 7 6 2 2 3" xfId="5422" xr:uid="{00000000-0005-0000-0000-000019140000}"/>
    <cellStyle name="Normal 7 6 2 3" xfId="2908" xr:uid="{00000000-0005-0000-0000-00001A140000}"/>
    <cellStyle name="Normal 7 6 2 3 2" xfId="5423" xr:uid="{00000000-0005-0000-0000-00001B140000}"/>
    <cellStyle name="Normal 7 6 2 3 3" xfId="5424" xr:uid="{00000000-0005-0000-0000-00001C140000}"/>
    <cellStyle name="Normal 7 6 2 4" xfId="2906" xr:uid="{00000000-0005-0000-0000-00001D140000}"/>
    <cellStyle name="Normal 7 6 2 5" xfId="5425" xr:uid="{00000000-0005-0000-0000-00001E140000}"/>
    <cellStyle name="Normal 7 6 3" xfId="495" xr:uid="{00000000-0005-0000-0000-00001F140000}"/>
    <cellStyle name="Normal 7 6 3 2" xfId="2910" xr:uid="{00000000-0005-0000-0000-000020140000}"/>
    <cellStyle name="Normal 7 6 3 2 2" xfId="5426" xr:uid="{00000000-0005-0000-0000-000021140000}"/>
    <cellStyle name="Normal 7 6 3 2 3" xfId="5427" xr:uid="{00000000-0005-0000-0000-000022140000}"/>
    <cellStyle name="Normal 7 6 3 3" xfId="2909" xr:uid="{00000000-0005-0000-0000-000023140000}"/>
    <cellStyle name="Normal 7 6 3 4" xfId="5428" xr:uid="{00000000-0005-0000-0000-000024140000}"/>
    <cellStyle name="Normal 7 6 4" xfId="966" xr:uid="{00000000-0005-0000-0000-000025140000}"/>
    <cellStyle name="Normal 7 6 4 2" xfId="2911" xr:uid="{00000000-0005-0000-0000-000026140000}"/>
    <cellStyle name="Normal 7 6 4 3" xfId="5429" xr:uid="{00000000-0005-0000-0000-000027140000}"/>
    <cellStyle name="Normal 7 6 5" xfId="2912" xr:uid="{00000000-0005-0000-0000-000028140000}"/>
    <cellStyle name="Normal 7 6 5 2" xfId="5430" xr:uid="{00000000-0005-0000-0000-000029140000}"/>
    <cellStyle name="Normal 7 6 5 3" xfId="5431" xr:uid="{00000000-0005-0000-0000-00002A140000}"/>
    <cellStyle name="Normal 7 6 6" xfId="2905" xr:uid="{00000000-0005-0000-0000-00002B140000}"/>
    <cellStyle name="Normal 7 6 7" xfId="5432" xr:uid="{00000000-0005-0000-0000-00002C140000}"/>
    <cellStyle name="Normal 7 7" xfId="112" xr:uid="{00000000-0005-0000-0000-00002D140000}"/>
    <cellStyle name="Normal 7 7 2" xfId="587" xr:uid="{00000000-0005-0000-0000-00002E140000}"/>
    <cellStyle name="Normal 7 7 2 2" xfId="1057" xr:uid="{00000000-0005-0000-0000-00002F140000}"/>
    <cellStyle name="Normal 7 7 2 2 2" xfId="2915" xr:uid="{00000000-0005-0000-0000-000030140000}"/>
    <cellStyle name="Normal 7 7 2 2 3" xfId="5433" xr:uid="{00000000-0005-0000-0000-000031140000}"/>
    <cellStyle name="Normal 7 7 2 3" xfId="2916" xr:uid="{00000000-0005-0000-0000-000032140000}"/>
    <cellStyle name="Normal 7 7 2 3 2" xfId="5434" xr:uid="{00000000-0005-0000-0000-000033140000}"/>
    <cellStyle name="Normal 7 7 2 3 3" xfId="5435" xr:uid="{00000000-0005-0000-0000-000034140000}"/>
    <cellStyle name="Normal 7 7 2 4" xfId="2914" xr:uid="{00000000-0005-0000-0000-000035140000}"/>
    <cellStyle name="Normal 7 7 2 5" xfId="5436" xr:uid="{00000000-0005-0000-0000-000036140000}"/>
    <cellStyle name="Normal 7 7 3" xfId="351" xr:uid="{00000000-0005-0000-0000-000037140000}"/>
    <cellStyle name="Normal 7 7 3 2" xfId="2918" xr:uid="{00000000-0005-0000-0000-000038140000}"/>
    <cellStyle name="Normal 7 7 3 2 2" xfId="5437" xr:uid="{00000000-0005-0000-0000-000039140000}"/>
    <cellStyle name="Normal 7 7 3 2 3" xfId="5438" xr:uid="{00000000-0005-0000-0000-00003A140000}"/>
    <cellStyle name="Normal 7 7 3 3" xfId="2917" xr:uid="{00000000-0005-0000-0000-00003B140000}"/>
    <cellStyle name="Normal 7 7 3 4" xfId="5439" xr:uid="{00000000-0005-0000-0000-00003C140000}"/>
    <cellStyle name="Normal 7 7 4" xfId="822" xr:uid="{00000000-0005-0000-0000-00003D140000}"/>
    <cellStyle name="Normal 7 7 4 2" xfId="2919" xr:uid="{00000000-0005-0000-0000-00003E140000}"/>
    <cellStyle name="Normal 7 7 4 3" xfId="5440" xr:uid="{00000000-0005-0000-0000-00003F140000}"/>
    <cellStyle name="Normal 7 7 5" xfId="2920" xr:uid="{00000000-0005-0000-0000-000040140000}"/>
    <cellStyle name="Normal 7 7 5 2" xfId="5441" xr:uid="{00000000-0005-0000-0000-000041140000}"/>
    <cellStyle name="Normal 7 7 5 3" xfId="5442" xr:uid="{00000000-0005-0000-0000-000042140000}"/>
    <cellStyle name="Normal 7 7 6" xfId="2913" xr:uid="{00000000-0005-0000-0000-000043140000}"/>
    <cellStyle name="Normal 7 7 7" xfId="5443" xr:uid="{00000000-0005-0000-0000-000044140000}"/>
    <cellStyle name="Normal 7 8" xfId="518" xr:uid="{00000000-0005-0000-0000-000045140000}"/>
    <cellStyle name="Normal 7 8 2" xfId="988" xr:uid="{00000000-0005-0000-0000-000046140000}"/>
    <cellStyle name="Normal 7 8 2 2" xfId="2922" xr:uid="{00000000-0005-0000-0000-000047140000}"/>
    <cellStyle name="Normal 7 8 2 3" xfId="5444" xr:uid="{00000000-0005-0000-0000-000048140000}"/>
    <cellStyle name="Normal 7 8 3" xfId="2923" xr:uid="{00000000-0005-0000-0000-000049140000}"/>
    <cellStyle name="Normal 7 8 3 2" xfId="5445" xr:uid="{00000000-0005-0000-0000-00004A140000}"/>
    <cellStyle name="Normal 7 8 3 3" xfId="5446" xr:uid="{00000000-0005-0000-0000-00004B140000}"/>
    <cellStyle name="Normal 7 8 4" xfId="2921" xr:uid="{00000000-0005-0000-0000-00004C140000}"/>
    <cellStyle name="Normal 7 8 5" xfId="5447" xr:uid="{00000000-0005-0000-0000-00004D140000}"/>
    <cellStyle name="Normal 7 9" xfId="282" xr:uid="{00000000-0005-0000-0000-00004E140000}"/>
    <cellStyle name="Normal 7 9 2" xfId="2925" xr:uid="{00000000-0005-0000-0000-00004F140000}"/>
    <cellStyle name="Normal 7 9 2 2" xfId="5448" xr:uid="{00000000-0005-0000-0000-000050140000}"/>
    <cellStyle name="Normal 7 9 2 3" xfId="5449" xr:uid="{00000000-0005-0000-0000-000051140000}"/>
    <cellStyle name="Normal 7 9 3" xfId="2924" xr:uid="{00000000-0005-0000-0000-000052140000}"/>
    <cellStyle name="Normal 7 9 4" xfId="5450" xr:uid="{00000000-0005-0000-0000-000053140000}"/>
    <cellStyle name="Normal 8" xfId="45" xr:uid="{00000000-0005-0000-0000-000054140000}"/>
    <cellStyle name="Normal 8 10" xfId="2927" xr:uid="{00000000-0005-0000-0000-000055140000}"/>
    <cellStyle name="Normal 8 10 2" xfId="5451" xr:uid="{00000000-0005-0000-0000-000056140000}"/>
    <cellStyle name="Normal 8 10 3" xfId="5452" xr:uid="{00000000-0005-0000-0000-000057140000}"/>
    <cellStyle name="Normal 8 11" xfId="2926" xr:uid="{00000000-0005-0000-0000-000058140000}"/>
    <cellStyle name="Normal 8 12" xfId="5453" xr:uid="{00000000-0005-0000-0000-000059140000}"/>
    <cellStyle name="Normal 8 2" xfId="52" xr:uid="{00000000-0005-0000-0000-00005A140000}"/>
    <cellStyle name="Normal 8 2 10" xfId="2929" xr:uid="{00000000-0005-0000-0000-00005B140000}"/>
    <cellStyle name="Normal 8 2 10 2" xfId="5454" xr:uid="{00000000-0005-0000-0000-00005C140000}"/>
    <cellStyle name="Normal 8 2 10 3" xfId="5455" xr:uid="{00000000-0005-0000-0000-00005D140000}"/>
    <cellStyle name="Normal 8 2 11" xfId="2928" xr:uid="{00000000-0005-0000-0000-00005E140000}"/>
    <cellStyle name="Normal 8 2 12" xfId="5456" xr:uid="{00000000-0005-0000-0000-00005F140000}"/>
    <cellStyle name="Normal 8 2 2" xfId="79" xr:uid="{00000000-0005-0000-0000-000060140000}"/>
    <cellStyle name="Normal 8 2 2 2" xfId="154" xr:uid="{00000000-0005-0000-0000-000061140000}"/>
    <cellStyle name="Normal 8 2 2 2 2" xfId="629" xr:uid="{00000000-0005-0000-0000-000062140000}"/>
    <cellStyle name="Normal 8 2 2 2 2 2" xfId="1099" xr:uid="{00000000-0005-0000-0000-000063140000}"/>
    <cellStyle name="Normal 8 2 2 2 2 2 2" xfId="2933" xr:uid="{00000000-0005-0000-0000-000064140000}"/>
    <cellStyle name="Normal 8 2 2 2 2 2 3" xfId="5457" xr:uid="{00000000-0005-0000-0000-000065140000}"/>
    <cellStyle name="Normal 8 2 2 2 2 3" xfId="2934" xr:uid="{00000000-0005-0000-0000-000066140000}"/>
    <cellStyle name="Normal 8 2 2 2 2 3 2" xfId="5458" xr:uid="{00000000-0005-0000-0000-000067140000}"/>
    <cellStyle name="Normal 8 2 2 2 2 3 3" xfId="5459" xr:uid="{00000000-0005-0000-0000-000068140000}"/>
    <cellStyle name="Normal 8 2 2 2 2 4" xfId="2932" xr:uid="{00000000-0005-0000-0000-000069140000}"/>
    <cellStyle name="Normal 8 2 2 2 2 5" xfId="5460" xr:uid="{00000000-0005-0000-0000-00006A140000}"/>
    <cellStyle name="Normal 8 2 2 2 3" xfId="393" xr:uid="{00000000-0005-0000-0000-00006B140000}"/>
    <cellStyle name="Normal 8 2 2 2 3 2" xfId="2936" xr:uid="{00000000-0005-0000-0000-00006C140000}"/>
    <cellStyle name="Normal 8 2 2 2 3 2 2" xfId="5461" xr:uid="{00000000-0005-0000-0000-00006D140000}"/>
    <cellStyle name="Normal 8 2 2 2 3 2 3" xfId="5462" xr:uid="{00000000-0005-0000-0000-00006E140000}"/>
    <cellStyle name="Normal 8 2 2 2 3 3" xfId="2935" xr:uid="{00000000-0005-0000-0000-00006F140000}"/>
    <cellStyle name="Normal 8 2 2 2 3 4" xfId="5463" xr:uid="{00000000-0005-0000-0000-000070140000}"/>
    <cellStyle name="Normal 8 2 2 2 4" xfId="864" xr:uid="{00000000-0005-0000-0000-000071140000}"/>
    <cellStyle name="Normal 8 2 2 2 4 2" xfId="2937" xr:uid="{00000000-0005-0000-0000-000072140000}"/>
    <cellStyle name="Normal 8 2 2 2 4 3" xfId="5464" xr:uid="{00000000-0005-0000-0000-000073140000}"/>
    <cellStyle name="Normal 8 2 2 2 5" xfId="2938" xr:uid="{00000000-0005-0000-0000-000074140000}"/>
    <cellStyle name="Normal 8 2 2 2 5 2" xfId="5465" xr:uid="{00000000-0005-0000-0000-000075140000}"/>
    <cellStyle name="Normal 8 2 2 2 5 3" xfId="5466" xr:uid="{00000000-0005-0000-0000-000076140000}"/>
    <cellStyle name="Normal 8 2 2 2 6" xfId="2931" xr:uid="{00000000-0005-0000-0000-000077140000}"/>
    <cellStyle name="Normal 8 2 2 2 7" xfId="5467" xr:uid="{00000000-0005-0000-0000-000078140000}"/>
    <cellStyle name="Normal 8 2 2 3" xfId="560" xr:uid="{00000000-0005-0000-0000-000079140000}"/>
    <cellStyle name="Normal 8 2 2 3 2" xfId="1030" xr:uid="{00000000-0005-0000-0000-00007A140000}"/>
    <cellStyle name="Normal 8 2 2 3 2 2" xfId="2940" xr:uid="{00000000-0005-0000-0000-00007B140000}"/>
    <cellStyle name="Normal 8 2 2 3 2 3" xfId="5468" xr:uid="{00000000-0005-0000-0000-00007C140000}"/>
    <cellStyle name="Normal 8 2 2 3 3" xfId="2941" xr:uid="{00000000-0005-0000-0000-00007D140000}"/>
    <cellStyle name="Normal 8 2 2 3 3 2" xfId="5469" xr:uid="{00000000-0005-0000-0000-00007E140000}"/>
    <cellStyle name="Normal 8 2 2 3 3 3" xfId="5470" xr:uid="{00000000-0005-0000-0000-00007F140000}"/>
    <cellStyle name="Normal 8 2 2 3 4" xfId="2939" xr:uid="{00000000-0005-0000-0000-000080140000}"/>
    <cellStyle name="Normal 8 2 2 3 5" xfId="5471" xr:uid="{00000000-0005-0000-0000-000081140000}"/>
    <cellStyle name="Normal 8 2 2 4" xfId="324" xr:uid="{00000000-0005-0000-0000-000082140000}"/>
    <cellStyle name="Normal 8 2 2 4 2" xfId="2943" xr:uid="{00000000-0005-0000-0000-000083140000}"/>
    <cellStyle name="Normal 8 2 2 4 2 2" xfId="5472" xr:uid="{00000000-0005-0000-0000-000084140000}"/>
    <cellStyle name="Normal 8 2 2 4 2 3" xfId="5473" xr:uid="{00000000-0005-0000-0000-000085140000}"/>
    <cellStyle name="Normal 8 2 2 4 3" xfId="2942" xr:uid="{00000000-0005-0000-0000-000086140000}"/>
    <cellStyle name="Normal 8 2 2 4 4" xfId="5474" xr:uid="{00000000-0005-0000-0000-000087140000}"/>
    <cellStyle name="Normal 8 2 2 5" xfId="795" xr:uid="{00000000-0005-0000-0000-000088140000}"/>
    <cellStyle name="Normal 8 2 2 5 2" xfId="2944" xr:uid="{00000000-0005-0000-0000-000089140000}"/>
    <cellStyle name="Normal 8 2 2 5 3" xfId="5475" xr:uid="{00000000-0005-0000-0000-00008A140000}"/>
    <cellStyle name="Normal 8 2 2 6" xfId="2945" xr:uid="{00000000-0005-0000-0000-00008B140000}"/>
    <cellStyle name="Normal 8 2 2 6 2" xfId="5476" xr:uid="{00000000-0005-0000-0000-00008C140000}"/>
    <cellStyle name="Normal 8 2 2 6 3" xfId="5477" xr:uid="{00000000-0005-0000-0000-00008D140000}"/>
    <cellStyle name="Normal 8 2 2 7" xfId="2930" xr:uid="{00000000-0005-0000-0000-00008E140000}"/>
    <cellStyle name="Normal 8 2 2 8" xfId="5478" xr:uid="{00000000-0005-0000-0000-00008F140000}"/>
    <cellStyle name="Normal 8 2 3" xfId="257" xr:uid="{00000000-0005-0000-0000-000090140000}"/>
    <cellStyle name="Normal 8 2 3 2" xfId="732" xr:uid="{00000000-0005-0000-0000-000091140000}"/>
    <cellStyle name="Normal 8 2 3 2 2" xfId="1202" xr:uid="{00000000-0005-0000-0000-000092140000}"/>
    <cellStyle name="Normal 8 2 3 2 2 2" xfId="2948" xr:uid="{00000000-0005-0000-0000-000093140000}"/>
    <cellStyle name="Normal 8 2 3 2 2 3" xfId="5479" xr:uid="{00000000-0005-0000-0000-000094140000}"/>
    <cellStyle name="Normal 8 2 3 2 3" xfId="2949" xr:uid="{00000000-0005-0000-0000-000095140000}"/>
    <cellStyle name="Normal 8 2 3 2 3 2" xfId="5480" xr:uid="{00000000-0005-0000-0000-000096140000}"/>
    <cellStyle name="Normal 8 2 3 2 3 3" xfId="5481" xr:uid="{00000000-0005-0000-0000-000097140000}"/>
    <cellStyle name="Normal 8 2 3 2 4" xfId="2947" xr:uid="{00000000-0005-0000-0000-000098140000}"/>
    <cellStyle name="Normal 8 2 3 2 5" xfId="5482" xr:uid="{00000000-0005-0000-0000-000099140000}"/>
    <cellStyle name="Normal 8 2 3 3" xfId="496" xr:uid="{00000000-0005-0000-0000-00009A140000}"/>
    <cellStyle name="Normal 8 2 3 3 2" xfId="2951" xr:uid="{00000000-0005-0000-0000-00009B140000}"/>
    <cellStyle name="Normal 8 2 3 3 2 2" xfId="5483" xr:uid="{00000000-0005-0000-0000-00009C140000}"/>
    <cellStyle name="Normal 8 2 3 3 2 3" xfId="5484" xr:uid="{00000000-0005-0000-0000-00009D140000}"/>
    <cellStyle name="Normal 8 2 3 3 3" xfId="2950" xr:uid="{00000000-0005-0000-0000-00009E140000}"/>
    <cellStyle name="Normal 8 2 3 3 4" xfId="5485" xr:uid="{00000000-0005-0000-0000-00009F140000}"/>
    <cellStyle name="Normal 8 2 3 4" xfId="967" xr:uid="{00000000-0005-0000-0000-0000A0140000}"/>
    <cellStyle name="Normal 8 2 3 4 2" xfId="2952" xr:uid="{00000000-0005-0000-0000-0000A1140000}"/>
    <cellStyle name="Normal 8 2 3 4 3" xfId="5486" xr:uid="{00000000-0005-0000-0000-0000A2140000}"/>
    <cellStyle name="Normal 8 2 3 5" xfId="2953" xr:uid="{00000000-0005-0000-0000-0000A3140000}"/>
    <cellStyle name="Normal 8 2 3 5 2" xfId="5487" xr:uid="{00000000-0005-0000-0000-0000A4140000}"/>
    <cellStyle name="Normal 8 2 3 5 3" xfId="5488" xr:uid="{00000000-0005-0000-0000-0000A5140000}"/>
    <cellStyle name="Normal 8 2 3 6" xfId="2946" xr:uid="{00000000-0005-0000-0000-0000A6140000}"/>
    <cellStyle name="Normal 8 2 3 7" xfId="5489" xr:uid="{00000000-0005-0000-0000-0000A7140000}"/>
    <cellStyle name="Normal 8 2 4" xfId="258" xr:uid="{00000000-0005-0000-0000-0000A8140000}"/>
    <cellStyle name="Normal 8 2 4 2" xfId="733" xr:uid="{00000000-0005-0000-0000-0000A9140000}"/>
    <cellStyle name="Normal 8 2 4 2 2" xfId="1203" xr:uid="{00000000-0005-0000-0000-0000AA140000}"/>
    <cellStyle name="Normal 8 2 4 2 2 2" xfId="2956" xr:uid="{00000000-0005-0000-0000-0000AB140000}"/>
    <cellStyle name="Normal 8 2 4 2 2 3" xfId="5490" xr:uid="{00000000-0005-0000-0000-0000AC140000}"/>
    <cellStyle name="Normal 8 2 4 2 3" xfId="2957" xr:uid="{00000000-0005-0000-0000-0000AD140000}"/>
    <cellStyle name="Normal 8 2 4 2 3 2" xfId="5491" xr:uid="{00000000-0005-0000-0000-0000AE140000}"/>
    <cellStyle name="Normal 8 2 4 2 3 3" xfId="5492" xr:uid="{00000000-0005-0000-0000-0000AF140000}"/>
    <cellStyle name="Normal 8 2 4 2 4" xfId="2955" xr:uid="{00000000-0005-0000-0000-0000B0140000}"/>
    <cellStyle name="Normal 8 2 4 2 5" xfId="5493" xr:uid="{00000000-0005-0000-0000-0000B1140000}"/>
    <cellStyle name="Normal 8 2 4 3" xfId="497" xr:uid="{00000000-0005-0000-0000-0000B2140000}"/>
    <cellStyle name="Normal 8 2 4 3 2" xfId="2959" xr:uid="{00000000-0005-0000-0000-0000B3140000}"/>
    <cellStyle name="Normal 8 2 4 3 2 2" xfId="5494" xr:uid="{00000000-0005-0000-0000-0000B4140000}"/>
    <cellStyle name="Normal 8 2 4 3 2 3" xfId="5495" xr:uid="{00000000-0005-0000-0000-0000B5140000}"/>
    <cellStyle name="Normal 8 2 4 3 3" xfId="2958" xr:uid="{00000000-0005-0000-0000-0000B6140000}"/>
    <cellStyle name="Normal 8 2 4 3 4" xfId="5496" xr:uid="{00000000-0005-0000-0000-0000B7140000}"/>
    <cellStyle name="Normal 8 2 4 4" xfId="968" xr:uid="{00000000-0005-0000-0000-0000B8140000}"/>
    <cellStyle name="Normal 8 2 4 4 2" xfId="2960" xr:uid="{00000000-0005-0000-0000-0000B9140000}"/>
    <cellStyle name="Normal 8 2 4 4 3" xfId="5497" xr:uid="{00000000-0005-0000-0000-0000BA140000}"/>
    <cellStyle name="Normal 8 2 4 5" xfId="2961" xr:uid="{00000000-0005-0000-0000-0000BB140000}"/>
    <cellStyle name="Normal 8 2 4 5 2" xfId="5498" xr:uid="{00000000-0005-0000-0000-0000BC140000}"/>
    <cellStyle name="Normal 8 2 4 5 3" xfId="5499" xr:uid="{00000000-0005-0000-0000-0000BD140000}"/>
    <cellStyle name="Normal 8 2 4 6" xfId="2954" xr:uid="{00000000-0005-0000-0000-0000BE140000}"/>
    <cellStyle name="Normal 8 2 4 7" xfId="5500" xr:uid="{00000000-0005-0000-0000-0000BF140000}"/>
    <cellStyle name="Normal 8 2 5" xfId="259" xr:uid="{00000000-0005-0000-0000-0000C0140000}"/>
    <cellStyle name="Normal 8 2 5 2" xfId="734" xr:uid="{00000000-0005-0000-0000-0000C1140000}"/>
    <cellStyle name="Normal 8 2 5 2 2" xfId="1204" xr:uid="{00000000-0005-0000-0000-0000C2140000}"/>
    <cellStyle name="Normal 8 2 5 2 2 2" xfId="2964" xr:uid="{00000000-0005-0000-0000-0000C3140000}"/>
    <cellStyle name="Normal 8 2 5 2 2 3" xfId="5501" xr:uid="{00000000-0005-0000-0000-0000C4140000}"/>
    <cellStyle name="Normal 8 2 5 2 3" xfId="2965" xr:uid="{00000000-0005-0000-0000-0000C5140000}"/>
    <cellStyle name="Normal 8 2 5 2 3 2" xfId="5502" xr:uid="{00000000-0005-0000-0000-0000C6140000}"/>
    <cellStyle name="Normal 8 2 5 2 3 3" xfId="5503" xr:uid="{00000000-0005-0000-0000-0000C7140000}"/>
    <cellStyle name="Normal 8 2 5 2 4" xfId="2963" xr:uid="{00000000-0005-0000-0000-0000C8140000}"/>
    <cellStyle name="Normal 8 2 5 2 5" xfId="5504" xr:uid="{00000000-0005-0000-0000-0000C9140000}"/>
    <cellStyle name="Normal 8 2 5 3" xfId="498" xr:uid="{00000000-0005-0000-0000-0000CA140000}"/>
    <cellStyle name="Normal 8 2 5 3 2" xfId="2967" xr:uid="{00000000-0005-0000-0000-0000CB140000}"/>
    <cellStyle name="Normal 8 2 5 3 2 2" xfId="5505" xr:uid="{00000000-0005-0000-0000-0000CC140000}"/>
    <cellStyle name="Normal 8 2 5 3 2 3" xfId="5506" xr:uid="{00000000-0005-0000-0000-0000CD140000}"/>
    <cellStyle name="Normal 8 2 5 3 3" xfId="2966" xr:uid="{00000000-0005-0000-0000-0000CE140000}"/>
    <cellStyle name="Normal 8 2 5 3 4" xfId="5507" xr:uid="{00000000-0005-0000-0000-0000CF140000}"/>
    <cellStyle name="Normal 8 2 5 4" xfId="969" xr:uid="{00000000-0005-0000-0000-0000D0140000}"/>
    <cellStyle name="Normal 8 2 5 4 2" xfId="2968" xr:uid="{00000000-0005-0000-0000-0000D1140000}"/>
    <cellStyle name="Normal 8 2 5 4 3" xfId="5508" xr:uid="{00000000-0005-0000-0000-0000D2140000}"/>
    <cellStyle name="Normal 8 2 5 5" xfId="2969" xr:uid="{00000000-0005-0000-0000-0000D3140000}"/>
    <cellStyle name="Normal 8 2 5 5 2" xfId="5509" xr:uid="{00000000-0005-0000-0000-0000D4140000}"/>
    <cellStyle name="Normal 8 2 5 5 3" xfId="5510" xr:uid="{00000000-0005-0000-0000-0000D5140000}"/>
    <cellStyle name="Normal 8 2 5 6" xfId="2962" xr:uid="{00000000-0005-0000-0000-0000D6140000}"/>
    <cellStyle name="Normal 8 2 5 7" xfId="5511" xr:uid="{00000000-0005-0000-0000-0000D7140000}"/>
    <cellStyle name="Normal 8 2 6" xfId="127" xr:uid="{00000000-0005-0000-0000-0000D8140000}"/>
    <cellStyle name="Normal 8 2 6 2" xfId="602" xr:uid="{00000000-0005-0000-0000-0000D9140000}"/>
    <cellStyle name="Normal 8 2 6 2 2" xfId="1072" xr:uid="{00000000-0005-0000-0000-0000DA140000}"/>
    <cellStyle name="Normal 8 2 6 2 2 2" xfId="2972" xr:uid="{00000000-0005-0000-0000-0000DB140000}"/>
    <cellStyle name="Normal 8 2 6 2 2 3" xfId="5512" xr:uid="{00000000-0005-0000-0000-0000DC140000}"/>
    <cellStyle name="Normal 8 2 6 2 3" xfId="2973" xr:uid="{00000000-0005-0000-0000-0000DD140000}"/>
    <cellStyle name="Normal 8 2 6 2 3 2" xfId="5513" xr:uid="{00000000-0005-0000-0000-0000DE140000}"/>
    <cellStyle name="Normal 8 2 6 2 3 3" xfId="5514" xr:uid="{00000000-0005-0000-0000-0000DF140000}"/>
    <cellStyle name="Normal 8 2 6 2 4" xfId="2971" xr:uid="{00000000-0005-0000-0000-0000E0140000}"/>
    <cellStyle name="Normal 8 2 6 2 5" xfId="5515" xr:uid="{00000000-0005-0000-0000-0000E1140000}"/>
    <cellStyle name="Normal 8 2 6 3" xfId="366" xr:uid="{00000000-0005-0000-0000-0000E2140000}"/>
    <cellStyle name="Normal 8 2 6 3 2" xfId="2975" xr:uid="{00000000-0005-0000-0000-0000E3140000}"/>
    <cellStyle name="Normal 8 2 6 3 2 2" xfId="5516" xr:uid="{00000000-0005-0000-0000-0000E4140000}"/>
    <cellStyle name="Normal 8 2 6 3 2 3" xfId="5517" xr:uid="{00000000-0005-0000-0000-0000E5140000}"/>
    <cellStyle name="Normal 8 2 6 3 3" xfId="2974" xr:uid="{00000000-0005-0000-0000-0000E6140000}"/>
    <cellStyle name="Normal 8 2 6 3 4" xfId="5518" xr:uid="{00000000-0005-0000-0000-0000E7140000}"/>
    <cellStyle name="Normal 8 2 6 4" xfId="837" xr:uid="{00000000-0005-0000-0000-0000E8140000}"/>
    <cellStyle name="Normal 8 2 6 4 2" xfId="2976" xr:uid="{00000000-0005-0000-0000-0000E9140000}"/>
    <cellStyle name="Normal 8 2 6 4 3" xfId="5519" xr:uid="{00000000-0005-0000-0000-0000EA140000}"/>
    <cellStyle name="Normal 8 2 6 5" xfId="2977" xr:uid="{00000000-0005-0000-0000-0000EB140000}"/>
    <cellStyle name="Normal 8 2 6 5 2" xfId="5520" xr:uid="{00000000-0005-0000-0000-0000EC140000}"/>
    <cellStyle name="Normal 8 2 6 5 3" xfId="5521" xr:uid="{00000000-0005-0000-0000-0000ED140000}"/>
    <cellStyle name="Normal 8 2 6 6" xfId="2970" xr:uid="{00000000-0005-0000-0000-0000EE140000}"/>
    <cellStyle name="Normal 8 2 6 7" xfId="5522" xr:uid="{00000000-0005-0000-0000-0000EF140000}"/>
    <cellStyle name="Normal 8 2 7" xfId="533" xr:uid="{00000000-0005-0000-0000-0000F0140000}"/>
    <cellStyle name="Normal 8 2 7 2" xfId="1003" xr:uid="{00000000-0005-0000-0000-0000F1140000}"/>
    <cellStyle name="Normal 8 2 7 2 2" xfId="2979" xr:uid="{00000000-0005-0000-0000-0000F2140000}"/>
    <cellStyle name="Normal 8 2 7 2 3" xfId="5523" xr:uid="{00000000-0005-0000-0000-0000F3140000}"/>
    <cellStyle name="Normal 8 2 7 3" xfId="2980" xr:uid="{00000000-0005-0000-0000-0000F4140000}"/>
    <cellStyle name="Normal 8 2 7 3 2" xfId="5524" xr:uid="{00000000-0005-0000-0000-0000F5140000}"/>
    <cellStyle name="Normal 8 2 7 3 3" xfId="5525" xr:uid="{00000000-0005-0000-0000-0000F6140000}"/>
    <cellStyle name="Normal 8 2 7 4" xfId="2978" xr:uid="{00000000-0005-0000-0000-0000F7140000}"/>
    <cellStyle name="Normal 8 2 7 5" xfId="5526" xr:uid="{00000000-0005-0000-0000-0000F8140000}"/>
    <cellStyle name="Normal 8 2 8" xfId="297" xr:uid="{00000000-0005-0000-0000-0000F9140000}"/>
    <cellStyle name="Normal 8 2 8 2" xfId="2982" xr:uid="{00000000-0005-0000-0000-0000FA140000}"/>
    <cellStyle name="Normal 8 2 8 2 2" xfId="5527" xr:uid="{00000000-0005-0000-0000-0000FB140000}"/>
    <cellStyle name="Normal 8 2 8 2 3" xfId="5528" xr:uid="{00000000-0005-0000-0000-0000FC140000}"/>
    <cellStyle name="Normal 8 2 8 3" xfId="2981" xr:uid="{00000000-0005-0000-0000-0000FD140000}"/>
    <cellStyle name="Normal 8 2 8 4" xfId="5529" xr:uid="{00000000-0005-0000-0000-0000FE140000}"/>
    <cellStyle name="Normal 8 2 9" xfId="768" xr:uid="{00000000-0005-0000-0000-0000FF140000}"/>
    <cellStyle name="Normal 8 2 9 2" xfId="2983" xr:uid="{00000000-0005-0000-0000-000000150000}"/>
    <cellStyle name="Normal 8 2 9 3" xfId="5530" xr:uid="{00000000-0005-0000-0000-000001150000}"/>
    <cellStyle name="Normal 8 3" xfId="75" xr:uid="{00000000-0005-0000-0000-000002150000}"/>
    <cellStyle name="Normal 8 3 2" xfId="150" xr:uid="{00000000-0005-0000-0000-000003150000}"/>
    <cellStyle name="Normal 8 3 2 2" xfId="625" xr:uid="{00000000-0005-0000-0000-000004150000}"/>
    <cellStyle name="Normal 8 3 2 2 2" xfId="1095" xr:uid="{00000000-0005-0000-0000-000005150000}"/>
    <cellStyle name="Normal 8 3 2 2 2 2" xfId="2987" xr:uid="{00000000-0005-0000-0000-000006150000}"/>
    <cellStyle name="Normal 8 3 2 2 2 3" xfId="5531" xr:uid="{00000000-0005-0000-0000-000007150000}"/>
    <cellStyle name="Normal 8 3 2 2 3" xfId="2988" xr:uid="{00000000-0005-0000-0000-000008150000}"/>
    <cellStyle name="Normal 8 3 2 2 3 2" xfId="5532" xr:uid="{00000000-0005-0000-0000-000009150000}"/>
    <cellStyle name="Normal 8 3 2 2 3 3" xfId="5533" xr:uid="{00000000-0005-0000-0000-00000A150000}"/>
    <cellStyle name="Normal 8 3 2 2 4" xfId="2986" xr:uid="{00000000-0005-0000-0000-00000B150000}"/>
    <cellStyle name="Normal 8 3 2 2 5" xfId="5534" xr:uid="{00000000-0005-0000-0000-00000C150000}"/>
    <cellStyle name="Normal 8 3 2 3" xfId="389" xr:uid="{00000000-0005-0000-0000-00000D150000}"/>
    <cellStyle name="Normal 8 3 2 3 2" xfId="2990" xr:uid="{00000000-0005-0000-0000-00000E150000}"/>
    <cellStyle name="Normal 8 3 2 3 2 2" xfId="5535" xr:uid="{00000000-0005-0000-0000-00000F150000}"/>
    <cellStyle name="Normal 8 3 2 3 2 3" xfId="5536" xr:uid="{00000000-0005-0000-0000-000010150000}"/>
    <cellStyle name="Normal 8 3 2 3 3" xfId="2989" xr:uid="{00000000-0005-0000-0000-000011150000}"/>
    <cellStyle name="Normal 8 3 2 3 4" xfId="5537" xr:uid="{00000000-0005-0000-0000-000012150000}"/>
    <cellStyle name="Normal 8 3 2 4" xfId="860" xr:uid="{00000000-0005-0000-0000-000013150000}"/>
    <cellStyle name="Normal 8 3 2 4 2" xfId="2991" xr:uid="{00000000-0005-0000-0000-000014150000}"/>
    <cellStyle name="Normal 8 3 2 4 3" xfId="5538" xr:uid="{00000000-0005-0000-0000-000015150000}"/>
    <cellStyle name="Normal 8 3 2 5" xfId="2992" xr:uid="{00000000-0005-0000-0000-000016150000}"/>
    <cellStyle name="Normal 8 3 2 5 2" xfId="5539" xr:uid="{00000000-0005-0000-0000-000017150000}"/>
    <cellStyle name="Normal 8 3 2 5 3" xfId="5540" xr:uid="{00000000-0005-0000-0000-000018150000}"/>
    <cellStyle name="Normal 8 3 2 6" xfId="2985" xr:uid="{00000000-0005-0000-0000-000019150000}"/>
    <cellStyle name="Normal 8 3 2 7" xfId="5541" xr:uid="{00000000-0005-0000-0000-00001A150000}"/>
    <cellStyle name="Normal 8 3 3" xfId="556" xr:uid="{00000000-0005-0000-0000-00001B150000}"/>
    <cellStyle name="Normal 8 3 3 2" xfId="1026" xr:uid="{00000000-0005-0000-0000-00001C150000}"/>
    <cellStyle name="Normal 8 3 3 2 2" xfId="2994" xr:uid="{00000000-0005-0000-0000-00001D150000}"/>
    <cellStyle name="Normal 8 3 3 2 3" xfId="5542" xr:uid="{00000000-0005-0000-0000-00001E150000}"/>
    <cellStyle name="Normal 8 3 3 3" xfId="2995" xr:uid="{00000000-0005-0000-0000-00001F150000}"/>
    <cellStyle name="Normal 8 3 3 3 2" xfId="5543" xr:uid="{00000000-0005-0000-0000-000020150000}"/>
    <cellStyle name="Normal 8 3 3 3 3" xfId="5544" xr:uid="{00000000-0005-0000-0000-000021150000}"/>
    <cellStyle name="Normal 8 3 3 4" xfId="2993" xr:uid="{00000000-0005-0000-0000-000022150000}"/>
    <cellStyle name="Normal 8 3 3 5" xfId="5545" xr:uid="{00000000-0005-0000-0000-000023150000}"/>
    <cellStyle name="Normal 8 3 4" xfId="320" xr:uid="{00000000-0005-0000-0000-000024150000}"/>
    <cellStyle name="Normal 8 3 4 2" xfId="2997" xr:uid="{00000000-0005-0000-0000-000025150000}"/>
    <cellStyle name="Normal 8 3 4 2 2" xfId="5546" xr:uid="{00000000-0005-0000-0000-000026150000}"/>
    <cellStyle name="Normal 8 3 4 2 3" xfId="5547" xr:uid="{00000000-0005-0000-0000-000027150000}"/>
    <cellStyle name="Normal 8 3 4 3" xfId="2996" xr:uid="{00000000-0005-0000-0000-000028150000}"/>
    <cellStyle name="Normal 8 3 4 4" xfId="5548" xr:uid="{00000000-0005-0000-0000-000029150000}"/>
    <cellStyle name="Normal 8 3 5" xfId="791" xr:uid="{00000000-0005-0000-0000-00002A150000}"/>
    <cellStyle name="Normal 8 3 5 2" xfId="2998" xr:uid="{00000000-0005-0000-0000-00002B150000}"/>
    <cellStyle name="Normal 8 3 5 3" xfId="5549" xr:uid="{00000000-0005-0000-0000-00002C150000}"/>
    <cellStyle name="Normal 8 3 6" xfId="2999" xr:uid="{00000000-0005-0000-0000-00002D150000}"/>
    <cellStyle name="Normal 8 3 6 2" xfId="5550" xr:uid="{00000000-0005-0000-0000-00002E150000}"/>
    <cellStyle name="Normal 8 3 6 3" xfId="5551" xr:uid="{00000000-0005-0000-0000-00002F150000}"/>
    <cellStyle name="Normal 8 3 7" xfId="2984" xr:uid="{00000000-0005-0000-0000-000030150000}"/>
    <cellStyle name="Normal 8 3 8" xfId="5552" xr:uid="{00000000-0005-0000-0000-000031150000}"/>
    <cellStyle name="Normal 8 4" xfId="260" xr:uid="{00000000-0005-0000-0000-000032150000}"/>
    <cellStyle name="Normal 8 4 2" xfId="735" xr:uid="{00000000-0005-0000-0000-000033150000}"/>
    <cellStyle name="Normal 8 4 2 2" xfId="1205" xr:uid="{00000000-0005-0000-0000-000034150000}"/>
    <cellStyle name="Normal 8 4 2 2 2" xfId="3002" xr:uid="{00000000-0005-0000-0000-000035150000}"/>
    <cellStyle name="Normal 8 4 2 2 3" xfId="5553" xr:uid="{00000000-0005-0000-0000-000036150000}"/>
    <cellStyle name="Normal 8 4 2 3" xfId="3003" xr:uid="{00000000-0005-0000-0000-000037150000}"/>
    <cellStyle name="Normal 8 4 2 3 2" xfId="5554" xr:uid="{00000000-0005-0000-0000-000038150000}"/>
    <cellStyle name="Normal 8 4 2 3 3" xfId="5555" xr:uid="{00000000-0005-0000-0000-000039150000}"/>
    <cellStyle name="Normal 8 4 2 4" xfId="3001" xr:uid="{00000000-0005-0000-0000-00003A150000}"/>
    <cellStyle name="Normal 8 4 2 5" xfId="5556" xr:uid="{00000000-0005-0000-0000-00003B150000}"/>
    <cellStyle name="Normal 8 4 3" xfId="499" xr:uid="{00000000-0005-0000-0000-00003C150000}"/>
    <cellStyle name="Normal 8 4 3 2" xfId="3005" xr:uid="{00000000-0005-0000-0000-00003D150000}"/>
    <cellStyle name="Normal 8 4 3 2 2" xfId="5557" xr:uid="{00000000-0005-0000-0000-00003E150000}"/>
    <cellStyle name="Normal 8 4 3 2 3" xfId="5558" xr:uid="{00000000-0005-0000-0000-00003F150000}"/>
    <cellStyle name="Normal 8 4 3 3" xfId="3004" xr:uid="{00000000-0005-0000-0000-000040150000}"/>
    <cellStyle name="Normal 8 4 3 4" xfId="5559" xr:uid="{00000000-0005-0000-0000-000041150000}"/>
    <cellStyle name="Normal 8 4 4" xfId="970" xr:uid="{00000000-0005-0000-0000-000042150000}"/>
    <cellStyle name="Normal 8 4 4 2" xfId="3006" xr:uid="{00000000-0005-0000-0000-000043150000}"/>
    <cellStyle name="Normal 8 4 4 3" xfId="5560" xr:uid="{00000000-0005-0000-0000-000044150000}"/>
    <cellStyle name="Normal 8 4 5" xfId="3007" xr:uid="{00000000-0005-0000-0000-000045150000}"/>
    <cellStyle name="Normal 8 4 5 2" xfId="5561" xr:uid="{00000000-0005-0000-0000-000046150000}"/>
    <cellStyle name="Normal 8 4 5 3" xfId="5562" xr:uid="{00000000-0005-0000-0000-000047150000}"/>
    <cellStyle name="Normal 8 4 6" xfId="3000" xr:uid="{00000000-0005-0000-0000-000048150000}"/>
    <cellStyle name="Normal 8 4 7" xfId="5563" xr:uid="{00000000-0005-0000-0000-000049150000}"/>
    <cellStyle name="Normal 8 5" xfId="261" xr:uid="{00000000-0005-0000-0000-00004A150000}"/>
    <cellStyle name="Normal 8 5 2" xfId="736" xr:uid="{00000000-0005-0000-0000-00004B150000}"/>
    <cellStyle name="Normal 8 5 2 2" xfId="1206" xr:uid="{00000000-0005-0000-0000-00004C150000}"/>
    <cellStyle name="Normal 8 5 2 2 2" xfId="3010" xr:uid="{00000000-0005-0000-0000-00004D150000}"/>
    <cellStyle name="Normal 8 5 2 2 3" xfId="5564" xr:uid="{00000000-0005-0000-0000-00004E150000}"/>
    <cellStyle name="Normal 8 5 2 3" xfId="3011" xr:uid="{00000000-0005-0000-0000-00004F150000}"/>
    <cellStyle name="Normal 8 5 2 3 2" xfId="5565" xr:uid="{00000000-0005-0000-0000-000050150000}"/>
    <cellStyle name="Normal 8 5 2 3 3" xfId="5566" xr:uid="{00000000-0005-0000-0000-000051150000}"/>
    <cellStyle name="Normal 8 5 2 4" xfId="3009" xr:uid="{00000000-0005-0000-0000-000052150000}"/>
    <cellStyle name="Normal 8 5 2 5" xfId="5567" xr:uid="{00000000-0005-0000-0000-000053150000}"/>
    <cellStyle name="Normal 8 5 3" xfId="500" xr:uid="{00000000-0005-0000-0000-000054150000}"/>
    <cellStyle name="Normal 8 5 3 2" xfId="3013" xr:uid="{00000000-0005-0000-0000-000055150000}"/>
    <cellStyle name="Normal 8 5 3 2 2" xfId="5568" xr:uid="{00000000-0005-0000-0000-000056150000}"/>
    <cellStyle name="Normal 8 5 3 2 3" xfId="5569" xr:uid="{00000000-0005-0000-0000-000057150000}"/>
    <cellStyle name="Normal 8 5 3 3" xfId="3012" xr:uid="{00000000-0005-0000-0000-000058150000}"/>
    <cellStyle name="Normal 8 5 3 4" xfId="5570" xr:uid="{00000000-0005-0000-0000-000059150000}"/>
    <cellStyle name="Normal 8 5 4" xfId="971" xr:uid="{00000000-0005-0000-0000-00005A150000}"/>
    <cellStyle name="Normal 8 5 4 2" xfId="3014" xr:uid="{00000000-0005-0000-0000-00005B150000}"/>
    <cellStyle name="Normal 8 5 4 3" xfId="5571" xr:uid="{00000000-0005-0000-0000-00005C150000}"/>
    <cellStyle name="Normal 8 5 5" xfId="3015" xr:uid="{00000000-0005-0000-0000-00005D150000}"/>
    <cellStyle name="Normal 8 5 5 2" xfId="5572" xr:uid="{00000000-0005-0000-0000-00005E150000}"/>
    <cellStyle name="Normal 8 5 5 3" xfId="5573" xr:uid="{00000000-0005-0000-0000-00005F150000}"/>
    <cellStyle name="Normal 8 5 6" xfId="3008" xr:uid="{00000000-0005-0000-0000-000060150000}"/>
    <cellStyle name="Normal 8 5 7" xfId="5574" xr:uid="{00000000-0005-0000-0000-000061150000}"/>
    <cellStyle name="Normal 8 6" xfId="123" xr:uid="{00000000-0005-0000-0000-000062150000}"/>
    <cellStyle name="Normal 8 6 2" xfId="598" xr:uid="{00000000-0005-0000-0000-000063150000}"/>
    <cellStyle name="Normal 8 6 2 2" xfId="1068" xr:uid="{00000000-0005-0000-0000-000064150000}"/>
    <cellStyle name="Normal 8 6 2 2 2" xfId="3018" xr:uid="{00000000-0005-0000-0000-000065150000}"/>
    <cellStyle name="Normal 8 6 2 2 3" xfId="5575" xr:uid="{00000000-0005-0000-0000-000066150000}"/>
    <cellStyle name="Normal 8 6 2 3" xfId="3019" xr:uid="{00000000-0005-0000-0000-000067150000}"/>
    <cellStyle name="Normal 8 6 2 3 2" xfId="5576" xr:uid="{00000000-0005-0000-0000-000068150000}"/>
    <cellStyle name="Normal 8 6 2 3 3" xfId="5577" xr:uid="{00000000-0005-0000-0000-000069150000}"/>
    <cellStyle name="Normal 8 6 2 4" xfId="3017" xr:uid="{00000000-0005-0000-0000-00006A150000}"/>
    <cellStyle name="Normal 8 6 2 5" xfId="5578" xr:uid="{00000000-0005-0000-0000-00006B150000}"/>
    <cellStyle name="Normal 8 6 3" xfId="362" xr:uid="{00000000-0005-0000-0000-00006C150000}"/>
    <cellStyle name="Normal 8 6 3 2" xfId="3021" xr:uid="{00000000-0005-0000-0000-00006D150000}"/>
    <cellStyle name="Normal 8 6 3 2 2" xfId="5579" xr:uid="{00000000-0005-0000-0000-00006E150000}"/>
    <cellStyle name="Normal 8 6 3 2 3" xfId="5580" xr:uid="{00000000-0005-0000-0000-00006F150000}"/>
    <cellStyle name="Normal 8 6 3 3" xfId="3020" xr:uid="{00000000-0005-0000-0000-000070150000}"/>
    <cellStyle name="Normal 8 6 3 4" xfId="5581" xr:uid="{00000000-0005-0000-0000-000071150000}"/>
    <cellStyle name="Normal 8 6 4" xfId="833" xr:uid="{00000000-0005-0000-0000-000072150000}"/>
    <cellStyle name="Normal 8 6 4 2" xfId="3022" xr:uid="{00000000-0005-0000-0000-000073150000}"/>
    <cellStyle name="Normal 8 6 4 3" xfId="5582" xr:uid="{00000000-0005-0000-0000-000074150000}"/>
    <cellStyle name="Normal 8 6 5" xfId="3023" xr:uid="{00000000-0005-0000-0000-000075150000}"/>
    <cellStyle name="Normal 8 6 5 2" xfId="5583" xr:uid="{00000000-0005-0000-0000-000076150000}"/>
    <cellStyle name="Normal 8 6 5 3" xfId="5584" xr:uid="{00000000-0005-0000-0000-000077150000}"/>
    <cellStyle name="Normal 8 6 6" xfId="3016" xr:uid="{00000000-0005-0000-0000-000078150000}"/>
    <cellStyle name="Normal 8 6 7" xfId="5585" xr:uid="{00000000-0005-0000-0000-000079150000}"/>
    <cellStyle name="Normal 8 7" xfId="529" xr:uid="{00000000-0005-0000-0000-00007A150000}"/>
    <cellStyle name="Normal 8 7 2" xfId="999" xr:uid="{00000000-0005-0000-0000-00007B150000}"/>
    <cellStyle name="Normal 8 7 2 2" xfId="3025" xr:uid="{00000000-0005-0000-0000-00007C150000}"/>
    <cellStyle name="Normal 8 7 2 3" xfId="5586" xr:uid="{00000000-0005-0000-0000-00007D150000}"/>
    <cellStyle name="Normal 8 7 3" xfId="3026" xr:uid="{00000000-0005-0000-0000-00007E150000}"/>
    <cellStyle name="Normal 8 7 3 2" xfId="5587" xr:uid="{00000000-0005-0000-0000-00007F150000}"/>
    <cellStyle name="Normal 8 7 3 3" xfId="5588" xr:uid="{00000000-0005-0000-0000-000080150000}"/>
    <cellStyle name="Normal 8 7 4" xfId="3024" xr:uid="{00000000-0005-0000-0000-000081150000}"/>
    <cellStyle name="Normal 8 7 5" xfId="5589" xr:uid="{00000000-0005-0000-0000-000082150000}"/>
    <cellStyle name="Normal 8 8" xfId="293" xr:uid="{00000000-0005-0000-0000-000083150000}"/>
    <cellStyle name="Normal 8 8 2" xfId="3028" xr:uid="{00000000-0005-0000-0000-000084150000}"/>
    <cellStyle name="Normal 8 8 2 2" xfId="5590" xr:uid="{00000000-0005-0000-0000-000085150000}"/>
    <cellStyle name="Normal 8 8 2 3" xfId="5591" xr:uid="{00000000-0005-0000-0000-000086150000}"/>
    <cellStyle name="Normal 8 8 3" xfId="3027" xr:uid="{00000000-0005-0000-0000-000087150000}"/>
    <cellStyle name="Normal 8 8 4" xfId="5592" xr:uid="{00000000-0005-0000-0000-000088150000}"/>
    <cellStyle name="Normal 8 9" xfId="764" xr:uid="{00000000-0005-0000-0000-000089150000}"/>
    <cellStyle name="Normal 8 9 2" xfId="3029" xr:uid="{00000000-0005-0000-0000-00008A150000}"/>
    <cellStyle name="Normal 8 9 3" xfId="5593" xr:uid="{00000000-0005-0000-0000-00008B150000}"/>
    <cellStyle name="Normal 9" xfId="47" xr:uid="{00000000-0005-0000-0000-00008C150000}"/>
    <cellStyle name="Normal 9 10" xfId="3030" xr:uid="{00000000-0005-0000-0000-00008D150000}"/>
    <cellStyle name="Normal 9 11" xfId="5594" xr:uid="{00000000-0005-0000-0000-00008E150000}"/>
    <cellStyle name="Normal 9 2" xfId="76" xr:uid="{00000000-0005-0000-0000-00008F150000}"/>
    <cellStyle name="Normal 9 2 10" xfId="5595" xr:uid="{00000000-0005-0000-0000-000090150000}"/>
    <cellStyle name="Normal 9 2 2" xfId="262" xr:uid="{00000000-0005-0000-0000-000091150000}"/>
    <cellStyle name="Normal 9 2 2 2" xfId="737" xr:uid="{00000000-0005-0000-0000-000092150000}"/>
    <cellStyle name="Normal 9 2 2 2 2" xfId="1207" xr:uid="{00000000-0005-0000-0000-000093150000}"/>
    <cellStyle name="Normal 9 2 2 2 2 2" xfId="3034" xr:uid="{00000000-0005-0000-0000-000094150000}"/>
    <cellStyle name="Normal 9 2 2 2 2 3" xfId="5596" xr:uid="{00000000-0005-0000-0000-000095150000}"/>
    <cellStyle name="Normal 9 2 2 2 3" xfId="3035" xr:uid="{00000000-0005-0000-0000-000096150000}"/>
    <cellStyle name="Normal 9 2 2 2 3 2" xfId="5597" xr:uid="{00000000-0005-0000-0000-000097150000}"/>
    <cellStyle name="Normal 9 2 2 2 3 3" xfId="5598" xr:uid="{00000000-0005-0000-0000-000098150000}"/>
    <cellStyle name="Normal 9 2 2 2 4" xfId="3033" xr:uid="{00000000-0005-0000-0000-000099150000}"/>
    <cellStyle name="Normal 9 2 2 2 5" xfId="5599" xr:uid="{00000000-0005-0000-0000-00009A150000}"/>
    <cellStyle name="Normal 9 2 2 3" xfId="501" xr:uid="{00000000-0005-0000-0000-00009B150000}"/>
    <cellStyle name="Normal 9 2 2 3 2" xfId="3037" xr:uid="{00000000-0005-0000-0000-00009C150000}"/>
    <cellStyle name="Normal 9 2 2 3 2 2" xfId="5600" xr:uid="{00000000-0005-0000-0000-00009D150000}"/>
    <cellStyle name="Normal 9 2 2 3 2 3" xfId="5601" xr:uid="{00000000-0005-0000-0000-00009E150000}"/>
    <cellStyle name="Normal 9 2 2 3 3" xfId="3036" xr:uid="{00000000-0005-0000-0000-00009F150000}"/>
    <cellStyle name="Normal 9 2 2 3 4" xfId="5602" xr:uid="{00000000-0005-0000-0000-0000A0150000}"/>
    <cellStyle name="Normal 9 2 2 4" xfId="972" xr:uid="{00000000-0005-0000-0000-0000A1150000}"/>
    <cellStyle name="Normal 9 2 2 4 2" xfId="3038" xr:uid="{00000000-0005-0000-0000-0000A2150000}"/>
    <cellStyle name="Normal 9 2 2 4 3" xfId="5603" xr:uid="{00000000-0005-0000-0000-0000A3150000}"/>
    <cellStyle name="Normal 9 2 2 5" xfId="3039" xr:uid="{00000000-0005-0000-0000-0000A4150000}"/>
    <cellStyle name="Normal 9 2 2 5 2" xfId="5604" xr:uid="{00000000-0005-0000-0000-0000A5150000}"/>
    <cellStyle name="Normal 9 2 2 5 3" xfId="5605" xr:uid="{00000000-0005-0000-0000-0000A6150000}"/>
    <cellStyle name="Normal 9 2 2 6" xfId="3032" xr:uid="{00000000-0005-0000-0000-0000A7150000}"/>
    <cellStyle name="Normal 9 2 2 7" xfId="5606" xr:uid="{00000000-0005-0000-0000-0000A8150000}"/>
    <cellStyle name="Normal 9 2 3" xfId="263" xr:uid="{00000000-0005-0000-0000-0000A9150000}"/>
    <cellStyle name="Normal 9 2 3 2" xfId="738" xr:uid="{00000000-0005-0000-0000-0000AA150000}"/>
    <cellStyle name="Normal 9 2 3 2 2" xfId="1208" xr:uid="{00000000-0005-0000-0000-0000AB150000}"/>
    <cellStyle name="Normal 9 2 3 2 2 2" xfId="3042" xr:uid="{00000000-0005-0000-0000-0000AC150000}"/>
    <cellStyle name="Normal 9 2 3 2 2 3" xfId="5607" xr:uid="{00000000-0005-0000-0000-0000AD150000}"/>
    <cellStyle name="Normal 9 2 3 2 3" xfId="3043" xr:uid="{00000000-0005-0000-0000-0000AE150000}"/>
    <cellStyle name="Normal 9 2 3 2 3 2" xfId="5608" xr:uid="{00000000-0005-0000-0000-0000AF150000}"/>
    <cellStyle name="Normal 9 2 3 2 3 3" xfId="5609" xr:uid="{00000000-0005-0000-0000-0000B0150000}"/>
    <cellStyle name="Normal 9 2 3 2 4" xfId="3041" xr:uid="{00000000-0005-0000-0000-0000B1150000}"/>
    <cellStyle name="Normal 9 2 3 2 5" xfId="5610" xr:uid="{00000000-0005-0000-0000-0000B2150000}"/>
    <cellStyle name="Normal 9 2 3 3" xfId="502" xr:uid="{00000000-0005-0000-0000-0000B3150000}"/>
    <cellStyle name="Normal 9 2 3 3 2" xfId="3045" xr:uid="{00000000-0005-0000-0000-0000B4150000}"/>
    <cellStyle name="Normal 9 2 3 3 2 2" xfId="5611" xr:uid="{00000000-0005-0000-0000-0000B5150000}"/>
    <cellStyle name="Normal 9 2 3 3 2 3" xfId="5612" xr:uid="{00000000-0005-0000-0000-0000B6150000}"/>
    <cellStyle name="Normal 9 2 3 3 3" xfId="3044" xr:uid="{00000000-0005-0000-0000-0000B7150000}"/>
    <cellStyle name="Normal 9 2 3 3 4" xfId="5613" xr:uid="{00000000-0005-0000-0000-0000B8150000}"/>
    <cellStyle name="Normal 9 2 3 4" xfId="973" xr:uid="{00000000-0005-0000-0000-0000B9150000}"/>
    <cellStyle name="Normal 9 2 3 4 2" xfId="3046" xr:uid="{00000000-0005-0000-0000-0000BA150000}"/>
    <cellStyle name="Normal 9 2 3 4 3" xfId="5614" xr:uid="{00000000-0005-0000-0000-0000BB150000}"/>
    <cellStyle name="Normal 9 2 3 5" xfId="3047" xr:uid="{00000000-0005-0000-0000-0000BC150000}"/>
    <cellStyle name="Normal 9 2 3 5 2" xfId="5615" xr:uid="{00000000-0005-0000-0000-0000BD150000}"/>
    <cellStyle name="Normal 9 2 3 5 3" xfId="5616" xr:uid="{00000000-0005-0000-0000-0000BE150000}"/>
    <cellStyle name="Normal 9 2 3 6" xfId="3040" xr:uid="{00000000-0005-0000-0000-0000BF150000}"/>
    <cellStyle name="Normal 9 2 3 7" xfId="5617" xr:uid="{00000000-0005-0000-0000-0000C0150000}"/>
    <cellStyle name="Normal 9 2 4" xfId="151" xr:uid="{00000000-0005-0000-0000-0000C1150000}"/>
    <cellStyle name="Normal 9 2 4 2" xfId="626" xr:uid="{00000000-0005-0000-0000-0000C2150000}"/>
    <cellStyle name="Normal 9 2 4 2 2" xfId="1096" xr:uid="{00000000-0005-0000-0000-0000C3150000}"/>
    <cellStyle name="Normal 9 2 4 2 2 2" xfId="3050" xr:uid="{00000000-0005-0000-0000-0000C4150000}"/>
    <cellStyle name="Normal 9 2 4 2 2 3" xfId="5618" xr:uid="{00000000-0005-0000-0000-0000C5150000}"/>
    <cellStyle name="Normal 9 2 4 2 3" xfId="3051" xr:uid="{00000000-0005-0000-0000-0000C6150000}"/>
    <cellStyle name="Normal 9 2 4 2 3 2" xfId="5619" xr:uid="{00000000-0005-0000-0000-0000C7150000}"/>
    <cellStyle name="Normal 9 2 4 2 3 3" xfId="5620" xr:uid="{00000000-0005-0000-0000-0000C8150000}"/>
    <cellStyle name="Normal 9 2 4 2 4" xfId="3049" xr:uid="{00000000-0005-0000-0000-0000C9150000}"/>
    <cellStyle name="Normal 9 2 4 2 5" xfId="5621" xr:uid="{00000000-0005-0000-0000-0000CA150000}"/>
    <cellStyle name="Normal 9 2 4 3" xfId="390" xr:uid="{00000000-0005-0000-0000-0000CB150000}"/>
    <cellStyle name="Normal 9 2 4 3 2" xfId="3053" xr:uid="{00000000-0005-0000-0000-0000CC150000}"/>
    <cellStyle name="Normal 9 2 4 3 2 2" xfId="5622" xr:uid="{00000000-0005-0000-0000-0000CD150000}"/>
    <cellStyle name="Normal 9 2 4 3 2 3" xfId="5623" xr:uid="{00000000-0005-0000-0000-0000CE150000}"/>
    <cellStyle name="Normal 9 2 4 3 3" xfId="3052" xr:uid="{00000000-0005-0000-0000-0000CF150000}"/>
    <cellStyle name="Normal 9 2 4 3 4" xfId="5624" xr:uid="{00000000-0005-0000-0000-0000D0150000}"/>
    <cellStyle name="Normal 9 2 4 4" xfId="861" xr:uid="{00000000-0005-0000-0000-0000D1150000}"/>
    <cellStyle name="Normal 9 2 4 4 2" xfId="3054" xr:uid="{00000000-0005-0000-0000-0000D2150000}"/>
    <cellStyle name="Normal 9 2 4 4 3" xfId="5625" xr:uid="{00000000-0005-0000-0000-0000D3150000}"/>
    <cellStyle name="Normal 9 2 4 5" xfId="3055" xr:uid="{00000000-0005-0000-0000-0000D4150000}"/>
    <cellStyle name="Normal 9 2 4 5 2" xfId="5626" xr:uid="{00000000-0005-0000-0000-0000D5150000}"/>
    <cellStyle name="Normal 9 2 4 5 3" xfId="5627" xr:uid="{00000000-0005-0000-0000-0000D6150000}"/>
    <cellStyle name="Normal 9 2 4 6" xfId="3048" xr:uid="{00000000-0005-0000-0000-0000D7150000}"/>
    <cellStyle name="Normal 9 2 4 7" xfId="5628" xr:uid="{00000000-0005-0000-0000-0000D8150000}"/>
    <cellStyle name="Normal 9 2 5" xfId="557" xr:uid="{00000000-0005-0000-0000-0000D9150000}"/>
    <cellStyle name="Normal 9 2 5 2" xfId="1027" xr:uid="{00000000-0005-0000-0000-0000DA150000}"/>
    <cellStyle name="Normal 9 2 5 2 2" xfId="3057" xr:uid="{00000000-0005-0000-0000-0000DB150000}"/>
    <cellStyle name="Normal 9 2 5 2 3" xfId="5629" xr:uid="{00000000-0005-0000-0000-0000DC150000}"/>
    <cellStyle name="Normal 9 2 5 3" xfId="3058" xr:uid="{00000000-0005-0000-0000-0000DD150000}"/>
    <cellStyle name="Normal 9 2 5 3 2" xfId="5630" xr:uid="{00000000-0005-0000-0000-0000DE150000}"/>
    <cellStyle name="Normal 9 2 5 3 3" xfId="5631" xr:uid="{00000000-0005-0000-0000-0000DF150000}"/>
    <cellStyle name="Normal 9 2 5 4" xfId="3056" xr:uid="{00000000-0005-0000-0000-0000E0150000}"/>
    <cellStyle name="Normal 9 2 5 5" xfId="5632" xr:uid="{00000000-0005-0000-0000-0000E1150000}"/>
    <cellStyle name="Normal 9 2 6" xfId="321" xr:uid="{00000000-0005-0000-0000-0000E2150000}"/>
    <cellStyle name="Normal 9 2 6 2" xfId="3060" xr:uid="{00000000-0005-0000-0000-0000E3150000}"/>
    <cellStyle name="Normal 9 2 6 2 2" xfId="5633" xr:uid="{00000000-0005-0000-0000-0000E4150000}"/>
    <cellStyle name="Normal 9 2 6 2 3" xfId="5634" xr:uid="{00000000-0005-0000-0000-0000E5150000}"/>
    <cellStyle name="Normal 9 2 6 3" xfId="3059" xr:uid="{00000000-0005-0000-0000-0000E6150000}"/>
    <cellStyle name="Normal 9 2 6 4" xfId="5635" xr:uid="{00000000-0005-0000-0000-0000E7150000}"/>
    <cellStyle name="Normal 9 2 7" xfId="792" xr:uid="{00000000-0005-0000-0000-0000E8150000}"/>
    <cellStyle name="Normal 9 2 7 2" xfId="3061" xr:uid="{00000000-0005-0000-0000-0000E9150000}"/>
    <cellStyle name="Normal 9 2 7 3" xfId="5636" xr:uid="{00000000-0005-0000-0000-0000EA150000}"/>
    <cellStyle name="Normal 9 2 8" xfId="3062" xr:uid="{00000000-0005-0000-0000-0000EB150000}"/>
    <cellStyle name="Normal 9 2 8 2" xfId="5637" xr:uid="{00000000-0005-0000-0000-0000EC150000}"/>
    <cellStyle name="Normal 9 2 8 3" xfId="5638" xr:uid="{00000000-0005-0000-0000-0000ED150000}"/>
    <cellStyle name="Normal 9 2 9" xfId="3031" xr:uid="{00000000-0005-0000-0000-0000EE150000}"/>
    <cellStyle name="Normal 9 3" xfId="264" xr:uid="{00000000-0005-0000-0000-0000EF150000}"/>
    <cellStyle name="Normal 9 3 2" xfId="739" xr:uid="{00000000-0005-0000-0000-0000F0150000}"/>
    <cellStyle name="Normal 9 3 2 2" xfId="1209" xr:uid="{00000000-0005-0000-0000-0000F1150000}"/>
    <cellStyle name="Normal 9 3 2 2 2" xfId="3065" xr:uid="{00000000-0005-0000-0000-0000F2150000}"/>
    <cellStyle name="Normal 9 3 2 2 3" xfId="5639" xr:uid="{00000000-0005-0000-0000-0000F3150000}"/>
    <cellStyle name="Normal 9 3 2 3" xfId="3066" xr:uid="{00000000-0005-0000-0000-0000F4150000}"/>
    <cellStyle name="Normal 9 3 2 3 2" xfId="5640" xr:uid="{00000000-0005-0000-0000-0000F5150000}"/>
    <cellStyle name="Normal 9 3 2 3 3" xfId="5641" xr:uid="{00000000-0005-0000-0000-0000F6150000}"/>
    <cellStyle name="Normal 9 3 2 4" xfId="3064" xr:uid="{00000000-0005-0000-0000-0000F7150000}"/>
    <cellStyle name="Normal 9 3 2 5" xfId="5642" xr:uid="{00000000-0005-0000-0000-0000F8150000}"/>
    <cellStyle name="Normal 9 3 3" xfId="503" xr:uid="{00000000-0005-0000-0000-0000F9150000}"/>
    <cellStyle name="Normal 9 3 3 2" xfId="3068" xr:uid="{00000000-0005-0000-0000-0000FA150000}"/>
    <cellStyle name="Normal 9 3 3 2 2" xfId="5643" xr:uid="{00000000-0005-0000-0000-0000FB150000}"/>
    <cellStyle name="Normal 9 3 3 2 3" xfId="5644" xr:uid="{00000000-0005-0000-0000-0000FC150000}"/>
    <cellStyle name="Normal 9 3 3 3" xfId="3067" xr:uid="{00000000-0005-0000-0000-0000FD150000}"/>
    <cellStyle name="Normal 9 3 3 4" xfId="5645" xr:uid="{00000000-0005-0000-0000-0000FE150000}"/>
    <cellStyle name="Normal 9 3 4" xfId="974" xr:uid="{00000000-0005-0000-0000-0000FF150000}"/>
    <cellStyle name="Normal 9 3 4 2" xfId="3069" xr:uid="{00000000-0005-0000-0000-000000160000}"/>
    <cellStyle name="Normal 9 3 4 3" xfId="5646" xr:uid="{00000000-0005-0000-0000-000001160000}"/>
    <cellStyle name="Normal 9 3 5" xfId="3070" xr:uid="{00000000-0005-0000-0000-000002160000}"/>
    <cellStyle name="Normal 9 3 5 2" xfId="5647" xr:uid="{00000000-0005-0000-0000-000003160000}"/>
    <cellStyle name="Normal 9 3 5 3" xfId="5648" xr:uid="{00000000-0005-0000-0000-000004160000}"/>
    <cellStyle name="Normal 9 3 6" xfId="3063" xr:uid="{00000000-0005-0000-0000-000005160000}"/>
    <cellStyle name="Normal 9 3 7" xfId="5649" xr:uid="{00000000-0005-0000-0000-000006160000}"/>
    <cellStyle name="Normal 9 4" xfId="265" xr:uid="{00000000-0005-0000-0000-000007160000}"/>
    <cellStyle name="Normal 9 4 2" xfId="740" xr:uid="{00000000-0005-0000-0000-000008160000}"/>
    <cellStyle name="Normal 9 4 2 2" xfId="1210" xr:uid="{00000000-0005-0000-0000-000009160000}"/>
    <cellStyle name="Normal 9 4 2 2 2" xfId="3073" xr:uid="{00000000-0005-0000-0000-00000A160000}"/>
    <cellStyle name="Normal 9 4 2 2 3" xfId="5650" xr:uid="{00000000-0005-0000-0000-00000B160000}"/>
    <cellStyle name="Normal 9 4 2 3" xfId="3074" xr:uid="{00000000-0005-0000-0000-00000C160000}"/>
    <cellStyle name="Normal 9 4 2 3 2" xfId="5651" xr:uid="{00000000-0005-0000-0000-00000D160000}"/>
    <cellStyle name="Normal 9 4 2 3 3" xfId="5652" xr:uid="{00000000-0005-0000-0000-00000E160000}"/>
    <cellStyle name="Normal 9 4 2 4" xfId="3072" xr:uid="{00000000-0005-0000-0000-00000F160000}"/>
    <cellStyle name="Normal 9 4 2 5" xfId="5653" xr:uid="{00000000-0005-0000-0000-000010160000}"/>
    <cellStyle name="Normal 9 4 3" xfId="504" xr:uid="{00000000-0005-0000-0000-000011160000}"/>
    <cellStyle name="Normal 9 4 3 2" xfId="3076" xr:uid="{00000000-0005-0000-0000-000012160000}"/>
    <cellStyle name="Normal 9 4 3 2 2" xfId="5654" xr:uid="{00000000-0005-0000-0000-000013160000}"/>
    <cellStyle name="Normal 9 4 3 2 3" xfId="5655" xr:uid="{00000000-0005-0000-0000-000014160000}"/>
    <cellStyle name="Normal 9 4 3 3" xfId="3075" xr:uid="{00000000-0005-0000-0000-000015160000}"/>
    <cellStyle name="Normal 9 4 3 4" xfId="5656" xr:uid="{00000000-0005-0000-0000-000016160000}"/>
    <cellStyle name="Normal 9 4 4" xfId="975" xr:uid="{00000000-0005-0000-0000-000017160000}"/>
    <cellStyle name="Normal 9 4 4 2" xfId="3077" xr:uid="{00000000-0005-0000-0000-000018160000}"/>
    <cellStyle name="Normal 9 4 4 3" xfId="5657" xr:uid="{00000000-0005-0000-0000-000019160000}"/>
    <cellStyle name="Normal 9 4 5" xfId="3078" xr:uid="{00000000-0005-0000-0000-00001A160000}"/>
    <cellStyle name="Normal 9 4 5 2" xfId="5658" xr:uid="{00000000-0005-0000-0000-00001B160000}"/>
    <cellStyle name="Normal 9 4 5 3" xfId="5659" xr:uid="{00000000-0005-0000-0000-00001C160000}"/>
    <cellStyle name="Normal 9 4 6" xfId="3071" xr:uid="{00000000-0005-0000-0000-00001D160000}"/>
    <cellStyle name="Normal 9 4 7" xfId="5660" xr:uid="{00000000-0005-0000-0000-00001E160000}"/>
    <cellStyle name="Normal 9 5" xfId="124" xr:uid="{00000000-0005-0000-0000-00001F160000}"/>
    <cellStyle name="Normal 9 5 2" xfId="599" xr:uid="{00000000-0005-0000-0000-000020160000}"/>
    <cellStyle name="Normal 9 5 2 2" xfId="1069" xr:uid="{00000000-0005-0000-0000-000021160000}"/>
    <cellStyle name="Normal 9 5 2 2 2" xfId="3081" xr:uid="{00000000-0005-0000-0000-000022160000}"/>
    <cellStyle name="Normal 9 5 2 2 3" xfId="5661" xr:uid="{00000000-0005-0000-0000-000023160000}"/>
    <cellStyle name="Normal 9 5 2 3" xfId="3082" xr:uid="{00000000-0005-0000-0000-000024160000}"/>
    <cellStyle name="Normal 9 5 2 3 2" xfId="5662" xr:uid="{00000000-0005-0000-0000-000025160000}"/>
    <cellStyle name="Normal 9 5 2 3 3" xfId="5663" xr:uid="{00000000-0005-0000-0000-000026160000}"/>
    <cellStyle name="Normal 9 5 2 4" xfId="3080" xr:uid="{00000000-0005-0000-0000-000027160000}"/>
    <cellStyle name="Normal 9 5 2 5" xfId="5664" xr:uid="{00000000-0005-0000-0000-000028160000}"/>
    <cellStyle name="Normal 9 5 3" xfId="363" xr:uid="{00000000-0005-0000-0000-000029160000}"/>
    <cellStyle name="Normal 9 5 3 2" xfId="3084" xr:uid="{00000000-0005-0000-0000-00002A160000}"/>
    <cellStyle name="Normal 9 5 3 2 2" xfId="5665" xr:uid="{00000000-0005-0000-0000-00002B160000}"/>
    <cellStyle name="Normal 9 5 3 2 3" xfId="5666" xr:uid="{00000000-0005-0000-0000-00002C160000}"/>
    <cellStyle name="Normal 9 5 3 3" xfId="3083" xr:uid="{00000000-0005-0000-0000-00002D160000}"/>
    <cellStyle name="Normal 9 5 3 4" xfId="5667" xr:uid="{00000000-0005-0000-0000-00002E160000}"/>
    <cellStyle name="Normal 9 5 4" xfId="834" xr:uid="{00000000-0005-0000-0000-00002F160000}"/>
    <cellStyle name="Normal 9 5 4 2" xfId="3085" xr:uid="{00000000-0005-0000-0000-000030160000}"/>
    <cellStyle name="Normal 9 5 4 3" xfId="5668" xr:uid="{00000000-0005-0000-0000-000031160000}"/>
    <cellStyle name="Normal 9 5 5" xfId="3086" xr:uid="{00000000-0005-0000-0000-000032160000}"/>
    <cellStyle name="Normal 9 5 5 2" xfId="5669" xr:uid="{00000000-0005-0000-0000-000033160000}"/>
    <cellStyle name="Normal 9 5 5 3" xfId="5670" xr:uid="{00000000-0005-0000-0000-000034160000}"/>
    <cellStyle name="Normal 9 5 6" xfId="3079" xr:uid="{00000000-0005-0000-0000-000035160000}"/>
    <cellStyle name="Normal 9 5 7" xfId="5671" xr:uid="{00000000-0005-0000-0000-000036160000}"/>
    <cellStyle name="Normal 9 6" xfId="530" xr:uid="{00000000-0005-0000-0000-000037160000}"/>
    <cellStyle name="Normal 9 6 2" xfId="1000" xr:uid="{00000000-0005-0000-0000-000038160000}"/>
    <cellStyle name="Normal 9 6 2 2" xfId="3088" xr:uid="{00000000-0005-0000-0000-000039160000}"/>
    <cellStyle name="Normal 9 6 2 3" xfId="5672" xr:uid="{00000000-0005-0000-0000-00003A160000}"/>
    <cellStyle name="Normal 9 6 3" xfId="3089" xr:uid="{00000000-0005-0000-0000-00003B160000}"/>
    <cellStyle name="Normal 9 6 3 2" xfId="5673" xr:uid="{00000000-0005-0000-0000-00003C160000}"/>
    <cellStyle name="Normal 9 6 3 3" xfId="5674" xr:uid="{00000000-0005-0000-0000-00003D160000}"/>
    <cellStyle name="Normal 9 6 4" xfId="3087" xr:uid="{00000000-0005-0000-0000-00003E160000}"/>
    <cellStyle name="Normal 9 6 5" xfId="5675" xr:uid="{00000000-0005-0000-0000-00003F160000}"/>
    <cellStyle name="Normal 9 7" xfId="294" xr:uid="{00000000-0005-0000-0000-000040160000}"/>
    <cellStyle name="Normal 9 7 2" xfId="3091" xr:uid="{00000000-0005-0000-0000-000041160000}"/>
    <cellStyle name="Normal 9 7 2 2" xfId="5676" xr:uid="{00000000-0005-0000-0000-000042160000}"/>
    <cellStyle name="Normal 9 7 2 3" xfId="5677" xr:uid="{00000000-0005-0000-0000-000043160000}"/>
    <cellStyle name="Normal 9 7 3" xfId="3090" xr:uid="{00000000-0005-0000-0000-000044160000}"/>
    <cellStyle name="Normal 9 7 4" xfId="5678" xr:uid="{00000000-0005-0000-0000-000045160000}"/>
    <cellStyle name="Normal 9 8" xfId="765" xr:uid="{00000000-0005-0000-0000-000046160000}"/>
    <cellStyle name="Normal 9 8 2" xfId="3092" xr:uid="{00000000-0005-0000-0000-000047160000}"/>
    <cellStyle name="Normal 9 8 3" xfId="5679" xr:uid="{00000000-0005-0000-0000-000048160000}"/>
    <cellStyle name="Normal 9 9" xfId="3093" xr:uid="{00000000-0005-0000-0000-000049160000}"/>
    <cellStyle name="Normal 9 9 2" xfId="5680" xr:uid="{00000000-0005-0000-0000-00004A160000}"/>
    <cellStyle name="Normal 9 9 3" xfId="5681" xr:uid="{00000000-0005-0000-0000-00004B160000}"/>
    <cellStyle name="Notes" xfId="5706" xr:uid="{00000000-0005-0000-0000-00004C160000}"/>
    <cellStyle name="OVERWRITE" xfId="5707" xr:uid="{00000000-0005-0000-0000-00004D160000}"/>
    <cellStyle name="Percen - Style1" xfId="28" xr:uid="{00000000-0005-0000-0000-00004E160000}"/>
    <cellStyle name="Percent" xfId="5684" builtinId="5"/>
    <cellStyle name="Percent [2]" xfId="5693" xr:uid="{00000000-0005-0000-0000-000050160000}"/>
    <cellStyle name="Percent 10" xfId="5714" xr:uid="{00000000-0005-0000-0000-000051160000}"/>
    <cellStyle name="Percent 11" xfId="5717" xr:uid="{00000000-0005-0000-0000-000052160000}"/>
    <cellStyle name="Percent 12" xfId="5719" xr:uid="{00000000-0005-0000-0000-000053160000}"/>
    <cellStyle name="Percent 13" xfId="5718" xr:uid="{00000000-0005-0000-0000-000054160000}"/>
    <cellStyle name="Percent 2" xfId="30" xr:uid="{00000000-0005-0000-0000-000055160000}"/>
    <cellStyle name="Percent 3" xfId="31" xr:uid="{00000000-0005-0000-0000-000056160000}"/>
    <cellStyle name="Percent 3 2" xfId="32" xr:uid="{00000000-0005-0000-0000-000057160000}"/>
    <cellStyle name="Percent 4" xfId="95" xr:uid="{00000000-0005-0000-0000-000058160000}"/>
    <cellStyle name="Percent 5" xfId="267" xr:uid="{00000000-0005-0000-0000-000059160000}"/>
    <cellStyle name="Percent 6" xfId="269" xr:uid="{00000000-0005-0000-0000-00005A160000}"/>
    <cellStyle name="Percent 7" xfId="29" xr:uid="{00000000-0005-0000-0000-00005B160000}"/>
    <cellStyle name="Percent 8" xfId="5708" xr:uid="{00000000-0005-0000-0000-00005C160000}"/>
    <cellStyle name="Percent 9" xfId="5711" xr:uid="{00000000-0005-0000-0000-00005D160000}"/>
  </cellStyles>
  <dxfs count="15">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Up">
          <bgColor theme="0" tint="-0.24994659260841701"/>
        </patternFill>
      </fill>
    </dxf>
    <dxf>
      <fill>
        <patternFill patternType="darkDown">
          <bgColor theme="0" tint="-0.24994659260841701"/>
        </patternFill>
      </fill>
    </dxf>
    <dxf>
      <fill>
        <patternFill patternType="darkDown">
          <fgColor theme="1"/>
          <bgColor theme="0" tint="-0.14996795556505021"/>
        </patternFill>
      </fill>
    </dxf>
  </dxfs>
  <tableStyles count="0" defaultTableStyle="TableStyleMedium2" defaultPivotStyle="PivotStyleLight16"/>
  <colors>
    <mruColors>
      <color rgb="FFFFFF00"/>
      <color rgb="FFFFFF99"/>
      <color rgb="FF212E83"/>
      <color rgb="FF61BB46"/>
      <color rgb="FF0000FF"/>
      <color rgb="FFFFFFFF"/>
      <color rgb="FFCCFFCC"/>
      <color rgb="FFFFFFCC"/>
      <color rgb="FFFEF4E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67183</xdr:rowOff>
    </xdr:from>
    <xdr:to>
      <xdr:col>4</xdr:col>
      <xdr:colOff>145288</xdr:colOff>
      <xdr:row>3</xdr:row>
      <xdr:rowOff>25400</xdr:rowOff>
    </xdr:to>
    <xdr:pic>
      <xdr:nvPicPr>
        <xdr:cNvPr id="2" name="Picture 1" descr="http://www.kyhousing.org/News-Events/PublishingImages/logo_color_tag_web.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0" y="67183"/>
          <a:ext cx="2028063" cy="609092"/>
        </a:xfrm>
        <a:prstGeom prst="rect">
          <a:avLst/>
        </a:prstGeom>
        <a:solidFill>
          <a:schemeClr val="bg1"/>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82296</xdr:colOff>
      <xdr:row>0</xdr:row>
      <xdr:rowOff>64008</xdr:rowOff>
    </xdr:from>
    <xdr:to>
      <xdr:col>3</xdr:col>
      <xdr:colOff>226049</xdr:colOff>
      <xdr:row>2</xdr:row>
      <xdr:rowOff>155067</xdr:rowOff>
    </xdr:to>
    <xdr:pic>
      <xdr:nvPicPr>
        <xdr:cNvPr id="3" name="Picture 2" descr="http://www.kyhousing.org/News-Events/PublishingImages/logo_color_tag_web.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96" y="64008"/>
          <a:ext cx="1818640" cy="539115"/>
        </a:xfrm>
        <a:prstGeom prst="rect">
          <a:avLst/>
        </a:prstGeom>
        <a:solidFill>
          <a:schemeClr val="bg1"/>
        </a:solid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27311</xdr:colOff>
      <xdr:row>0</xdr:row>
      <xdr:rowOff>104145</xdr:rowOff>
    </xdr:from>
    <xdr:to>
      <xdr:col>2</xdr:col>
      <xdr:colOff>1627943</xdr:colOff>
      <xdr:row>0</xdr:row>
      <xdr:rowOff>687186</xdr:rowOff>
    </xdr:to>
    <xdr:pic>
      <xdr:nvPicPr>
        <xdr:cNvPr id="2" name="Picture 1" descr="http://www.kyhousing.org/News-Events/PublishingImages/logo_color_tag_web.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4624" y="104145"/>
          <a:ext cx="1924482" cy="583041"/>
        </a:xfrm>
        <a:prstGeom prst="rect">
          <a:avLst/>
        </a:prstGeom>
        <a:solidFill>
          <a:schemeClr val="bg1"/>
        </a:solidFill>
        <a:ln>
          <a:noFill/>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eservationdatabase.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C191"/>
  <sheetViews>
    <sheetView showGridLines="0" tabSelected="1" zoomScaleNormal="100" workbookViewId="0">
      <selection activeCell="D7" sqref="D7:J7"/>
    </sheetView>
  </sheetViews>
  <sheetFormatPr defaultColWidth="9.1796875" defaultRowHeight="14.5"/>
  <cols>
    <col min="1" max="1" width="2.453125" style="12" customWidth="1"/>
    <col min="2" max="4" width="9.1796875" style="12"/>
    <col min="5" max="5" width="9.1796875" style="34"/>
    <col min="6" max="6" width="10.1796875" style="34" customWidth="1"/>
    <col min="7" max="8" width="10.54296875" style="34" customWidth="1"/>
    <col min="9" max="13" width="9.1796875" style="34"/>
    <col min="14" max="18" width="9.1796875" style="12"/>
    <col min="19" max="19" width="9.1796875" style="20" hidden="1" customWidth="1"/>
    <col min="20" max="20" width="12.453125" style="32" hidden="1" customWidth="1"/>
    <col min="21" max="23" width="9.1796875" style="20" hidden="1" customWidth="1"/>
    <col min="24" max="24" width="9.1796875" style="164" hidden="1" customWidth="1"/>
    <col min="25" max="42" width="9.1796875" style="20" hidden="1" customWidth="1"/>
    <col min="43" max="133" width="9.1796875" style="12"/>
    <col min="134" max="16384" width="9.1796875" style="34"/>
  </cols>
  <sheetData>
    <row r="1" spans="1:133" s="12" customFormat="1" ht="11.9" customHeight="1">
      <c r="S1" s="20"/>
      <c r="T1" s="32"/>
      <c r="U1" s="20"/>
      <c r="V1" s="20"/>
      <c r="W1" s="20"/>
      <c r="X1" s="164"/>
      <c r="Y1" s="20"/>
      <c r="Z1" s="20"/>
      <c r="AA1" s="20"/>
      <c r="AB1" s="20"/>
      <c r="AC1" s="20"/>
      <c r="AD1" s="20"/>
      <c r="AE1" s="20"/>
      <c r="AF1" s="20"/>
      <c r="AG1" s="20"/>
      <c r="AH1" s="20"/>
      <c r="AI1" s="20"/>
      <c r="AJ1" s="20"/>
      <c r="AK1" s="20"/>
      <c r="AL1" s="20"/>
      <c r="AM1" s="20"/>
      <c r="AN1" s="20"/>
      <c r="AO1" s="20"/>
      <c r="AP1" s="20"/>
    </row>
    <row r="2" spans="1:133" s="12" customFormat="1" ht="21">
      <c r="F2" s="322" t="s">
        <v>497</v>
      </c>
      <c r="S2" s="20"/>
      <c r="T2" s="32"/>
      <c r="U2" s="20"/>
      <c r="V2" s="20"/>
      <c r="W2" s="20"/>
      <c r="X2" s="164"/>
      <c r="Y2" s="20"/>
      <c r="Z2" s="20"/>
      <c r="AA2" s="20"/>
      <c r="AB2" s="20"/>
      <c r="AC2" s="20"/>
      <c r="AD2" s="20"/>
      <c r="AE2" s="20"/>
      <c r="AF2" s="20"/>
      <c r="AG2" s="20"/>
      <c r="AH2" s="20"/>
      <c r="AI2" s="20"/>
      <c r="AJ2" s="20"/>
      <c r="AK2" s="20"/>
      <c r="AL2" s="20"/>
      <c r="AM2" s="20"/>
      <c r="AN2" s="20"/>
      <c r="AO2" s="20"/>
      <c r="AP2" s="20"/>
    </row>
    <row r="3" spans="1:133" s="12" customFormat="1" ht="18.5">
      <c r="F3" s="323" t="s">
        <v>0</v>
      </c>
      <c r="S3" s="20"/>
      <c r="T3" s="32"/>
      <c r="U3" s="20"/>
      <c r="V3" s="20"/>
      <c r="W3" s="20"/>
      <c r="X3" s="164"/>
      <c r="Y3" s="20"/>
      <c r="Z3" s="20"/>
      <c r="AA3" s="20"/>
      <c r="AB3" s="20"/>
      <c r="AC3" s="20"/>
      <c r="AD3" s="20"/>
      <c r="AE3" s="20"/>
      <c r="AF3" s="20"/>
      <c r="AG3" s="20"/>
      <c r="AH3" s="20"/>
      <c r="AI3" s="20"/>
      <c r="AJ3" s="20"/>
      <c r="AK3" s="20"/>
      <c r="AL3" s="20"/>
      <c r="AM3" s="20"/>
      <c r="AN3" s="20"/>
      <c r="AO3" s="20"/>
      <c r="AP3" s="20"/>
    </row>
    <row r="4" spans="1:133" s="12" customFormat="1" ht="10" customHeight="1">
      <c r="F4" s="323"/>
      <c r="S4" s="20"/>
      <c r="T4" s="32"/>
      <c r="U4" s="20"/>
      <c r="V4" s="20"/>
      <c r="W4" s="20"/>
      <c r="X4" s="164"/>
      <c r="Y4" s="20"/>
      <c r="Z4" s="20"/>
      <c r="AA4" s="20"/>
      <c r="AB4" s="20"/>
      <c r="AC4" s="20"/>
      <c r="AD4" s="20"/>
      <c r="AE4" s="20"/>
      <c r="AF4" s="20"/>
      <c r="AG4" s="20"/>
      <c r="AH4" s="20"/>
      <c r="AI4" s="20"/>
      <c r="AJ4" s="20"/>
      <c r="AK4" s="20"/>
      <c r="AL4" s="20"/>
      <c r="AM4" s="20"/>
      <c r="AN4" s="20"/>
      <c r="AO4" s="20"/>
      <c r="AP4" s="20"/>
    </row>
    <row r="5" spans="1:133" s="12" customFormat="1" ht="25" customHeight="1">
      <c r="A5" s="421" t="s">
        <v>492</v>
      </c>
      <c r="B5" s="421"/>
      <c r="C5" s="421"/>
      <c r="D5" s="421"/>
      <c r="E5" s="421"/>
      <c r="F5" s="421"/>
      <c r="G5" s="421"/>
      <c r="H5" s="421"/>
      <c r="I5" s="421"/>
      <c r="J5" s="421"/>
      <c r="K5" s="421"/>
      <c r="L5" s="421"/>
      <c r="M5" s="421"/>
      <c r="S5" s="20"/>
      <c r="T5" s="32"/>
      <c r="U5" s="20"/>
      <c r="V5" s="20"/>
      <c r="W5" s="20"/>
      <c r="X5" s="162" t="s">
        <v>40</v>
      </c>
      <c r="Y5" s="20"/>
      <c r="Z5" s="20"/>
      <c r="AA5" s="20"/>
      <c r="AB5" s="20"/>
      <c r="AC5" s="20"/>
      <c r="AD5" s="20"/>
      <c r="AE5" s="20"/>
      <c r="AF5" s="20"/>
      <c r="AG5" s="20"/>
      <c r="AH5" s="20"/>
      <c r="AI5" s="20"/>
      <c r="AJ5" s="20"/>
      <c r="AK5" s="20"/>
      <c r="AL5" s="20"/>
      <c r="AM5" s="20"/>
      <c r="AN5" s="20"/>
      <c r="AO5" s="20"/>
      <c r="AP5" s="20"/>
    </row>
    <row r="6" spans="1:133" s="12" customFormat="1" ht="10.5" customHeight="1">
      <c r="L6" s="20"/>
      <c r="M6" s="20"/>
      <c r="S6" s="20"/>
      <c r="T6" s="136"/>
      <c r="U6" s="20"/>
      <c r="V6" s="20"/>
      <c r="W6" s="20"/>
      <c r="X6" s="162" t="s">
        <v>41</v>
      </c>
      <c r="Y6" s="20"/>
      <c r="Z6" s="20"/>
      <c r="AA6" s="20"/>
      <c r="AB6" s="20"/>
      <c r="AC6" s="20"/>
      <c r="AD6" s="20"/>
      <c r="AE6" s="20"/>
      <c r="AF6" s="20"/>
      <c r="AG6" s="20"/>
      <c r="AH6" s="20"/>
      <c r="AI6" s="20"/>
      <c r="AJ6" s="20"/>
      <c r="AK6" s="20"/>
      <c r="AL6" s="20"/>
      <c r="AM6" s="20"/>
      <c r="AN6" s="20"/>
      <c r="AO6" s="20"/>
      <c r="AP6" s="20"/>
    </row>
    <row r="7" spans="1:133" s="39" customFormat="1" ht="16.75" customHeight="1">
      <c r="A7" s="35"/>
      <c r="B7" s="36" t="s">
        <v>1</v>
      </c>
      <c r="C7" s="36"/>
      <c r="D7" s="429"/>
      <c r="E7" s="429"/>
      <c r="F7" s="429"/>
      <c r="G7" s="429"/>
      <c r="H7" s="429"/>
      <c r="I7" s="429"/>
      <c r="J7" s="429"/>
      <c r="K7" s="37" t="s">
        <v>21</v>
      </c>
      <c r="L7" s="391"/>
      <c r="M7" s="391"/>
      <c r="N7" s="38"/>
      <c r="O7" s="35"/>
      <c r="P7" s="35"/>
      <c r="Q7" s="35"/>
      <c r="R7" s="35"/>
      <c r="S7" s="38"/>
      <c r="T7" s="136"/>
      <c r="U7" s="38"/>
      <c r="V7" s="38"/>
      <c r="W7" s="38"/>
      <c r="X7" s="162" t="s">
        <v>42</v>
      </c>
      <c r="Y7" s="38"/>
      <c r="Z7" s="38"/>
      <c r="AA7" s="38"/>
      <c r="AB7" s="38"/>
      <c r="AC7" s="38"/>
      <c r="AD7" s="38"/>
      <c r="AE7" s="38"/>
      <c r="AF7" s="38"/>
      <c r="AG7" s="38"/>
      <c r="AH7" s="38"/>
      <c r="AI7" s="38"/>
      <c r="AJ7" s="38"/>
      <c r="AK7" s="38"/>
      <c r="AL7" s="38"/>
      <c r="AM7" s="38"/>
      <c r="AN7" s="38"/>
      <c r="AO7" s="38"/>
      <c r="AP7" s="38"/>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row>
    <row r="8" spans="1:133" s="39" customFormat="1" ht="16.75" customHeight="1">
      <c r="A8" s="35"/>
      <c r="B8" s="36" t="s">
        <v>20</v>
      </c>
      <c r="C8" s="36"/>
      <c r="D8" s="429"/>
      <c r="E8" s="429"/>
      <c r="F8" s="429"/>
      <c r="G8" s="429"/>
      <c r="H8" s="429"/>
      <c r="I8" s="429"/>
      <c r="J8" s="429"/>
      <c r="K8" s="37" t="s">
        <v>32</v>
      </c>
      <c r="L8" s="391"/>
      <c r="M8" s="391"/>
      <c r="N8" s="38"/>
      <c r="O8" s="35"/>
      <c r="P8" s="35"/>
      <c r="Q8" s="35"/>
      <c r="R8" s="35"/>
      <c r="S8" s="38"/>
      <c r="T8" s="136"/>
      <c r="U8" s="38"/>
      <c r="V8" s="38"/>
      <c r="W8" s="38"/>
      <c r="X8" s="162" t="s">
        <v>43</v>
      </c>
      <c r="Y8" s="38"/>
      <c r="Z8" s="38"/>
      <c r="AA8" s="38"/>
      <c r="AB8" s="38"/>
      <c r="AC8" s="38"/>
      <c r="AD8" s="38"/>
      <c r="AE8" s="38"/>
      <c r="AF8" s="38"/>
      <c r="AG8" s="38"/>
      <c r="AH8" s="38"/>
      <c r="AI8" s="38"/>
      <c r="AJ8" s="38"/>
      <c r="AK8" s="38"/>
      <c r="AL8" s="38"/>
      <c r="AM8" s="38"/>
      <c r="AN8" s="38"/>
      <c r="AO8" s="38"/>
      <c r="AP8" s="38"/>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row>
    <row r="9" spans="1:133" s="35" customFormat="1" ht="12.25" customHeight="1">
      <c r="B9" s="36"/>
      <c r="C9" s="36"/>
      <c r="D9" s="40"/>
      <c r="E9" s="40"/>
      <c r="F9" s="40"/>
      <c r="G9" s="40"/>
      <c r="H9" s="40"/>
      <c r="I9" s="40"/>
      <c r="J9" s="40"/>
      <c r="K9" s="37"/>
      <c r="L9" s="41"/>
      <c r="M9" s="41"/>
      <c r="N9" s="38"/>
      <c r="S9" s="38"/>
      <c r="T9" s="136"/>
      <c r="U9" s="38"/>
      <c r="V9" s="38"/>
      <c r="W9" s="38"/>
      <c r="X9" s="162" t="s">
        <v>44</v>
      </c>
      <c r="Y9" s="38"/>
      <c r="Z9" s="38"/>
      <c r="AA9" s="38"/>
      <c r="AB9" s="38"/>
      <c r="AC9" s="38"/>
      <c r="AD9" s="38"/>
      <c r="AE9" s="38"/>
      <c r="AF9" s="38"/>
      <c r="AG9" s="38"/>
      <c r="AH9" s="38"/>
      <c r="AI9" s="38"/>
      <c r="AJ9" s="38"/>
      <c r="AK9" s="38"/>
      <c r="AL9" s="38"/>
      <c r="AM9" s="38"/>
      <c r="AN9" s="38"/>
      <c r="AO9" s="38"/>
      <c r="AP9" s="38"/>
    </row>
    <row r="10" spans="1:133" s="39" customFormat="1" ht="16.75" customHeight="1">
      <c r="A10" s="35"/>
      <c r="B10" s="36" t="s">
        <v>2</v>
      </c>
      <c r="C10" s="36"/>
      <c r="D10" s="429"/>
      <c r="E10" s="429"/>
      <c r="F10" s="429"/>
      <c r="G10" s="429"/>
      <c r="H10" s="429"/>
      <c r="I10" s="429"/>
      <c r="J10" s="429"/>
      <c r="K10" s="42" t="s">
        <v>31</v>
      </c>
      <c r="L10" s="391"/>
      <c r="M10" s="391"/>
      <c r="N10" s="35"/>
      <c r="O10" s="35"/>
      <c r="P10" s="35"/>
      <c r="Q10" s="35"/>
      <c r="R10" s="35"/>
      <c r="S10" s="38"/>
      <c r="T10" s="136"/>
      <c r="U10" s="38"/>
      <c r="V10" s="38"/>
      <c r="W10" s="38"/>
      <c r="X10" s="162" t="s">
        <v>45</v>
      </c>
      <c r="Y10" s="38"/>
      <c r="Z10" s="38"/>
      <c r="AA10" s="38"/>
      <c r="AB10" s="38"/>
      <c r="AC10" s="38"/>
      <c r="AD10" s="38"/>
      <c r="AE10" s="38"/>
      <c r="AF10" s="38"/>
      <c r="AG10" s="38"/>
      <c r="AH10" s="38"/>
      <c r="AI10" s="38"/>
      <c r="AJ10" s="38"/>
      <c r="AK10" s="38"/>
      <c r="AL10" s="38"/>
      <c r="AM10" s="38"/>
      <c r="AN10" s="38"/>
      <c r="AO10" s="38"/>
      <c r="AP10" s="38"/>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row>
    <row r="11" spans="1:133" s="39" customFormat="1" ht="16.75" customHeight="1">
      <c r="A11" s="35"/>
      <c r="B11" s="36" t="s">
        <v>3</v>
      </c>
      <c r="C11" s="36"/>
      <c r="D11" s="419"/>
      <c r="E11" s="419"/>
      <c r="F11" s="419"/>
      <c r="G11" s="419"/>
      <c r="H11" s="419"/>
      <c r="I11" s="419"/>
      <c r="J11" s="419"/>
      <c r="K11" s="420" t="s">
        <v>28</v>
      </c>
      <c r="L11" s="43" t="s">
        <v>34</v>
      </c>
      <c r="M11" s="44"/>
      <c r="N11" s="35"/>
      <c r="O11" s="35"/>
      <c r="P11" s="35"/>
      <c r="Q11" s="35"/>
      <c r="R11" s="35"/>
      <c r="S11" s="38"/>
      <c r="T11" s="136"/>
      <c r="U11" s="38"/>
      <c r="V11" s="38"/>
      <c r="W11" s="38"/>
      <c r="X11" s="162" t="s">
        <v>46</v>
      </c>
      <c r="Y11" s="38"/>
      <c r="Z11" s="38"/>
      <c r="AA11" s="38"/>
      <c r="AB11" s="38"/>
      <c r="AC11" s="38"/>
      <c r="AD11" s="38"/>
      <c r="AE11" s="38"/>
      <c r="AF11" s="38"/>
      <c r="AG11" s="38"/>
      <c r="AH11" s="38"/>
      <c r="AI11" s="38"/>
      <c r="AJ11" s="38"/>
      <c r="AK11" s="38"/>
      <c r="AL11" s="38"/>
      <c r="AM11" s="38"/>
      <c r="AN11" s="38"/>
      <c r="AO11" s="38"/>
      <c r="AP11" s="38"/>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row>
    <row r="12" spans="1:133" s="39" customFormat="1" ht="16.75" customHeight="1">
      <c r="A12" s="35"/>
      <c r="B12" s="36" t="s">
        <v>4</v>
      </c>
      <c r="C12" s="36"/>
      <c r="D12" s="419"/>
      <c r="E12" s="419"/>
      <c r="F12" s="419"/>
      <c r="G12" s="419"/>
      <c r="H12" s="419"/>
      <c r="I12" s="419"/>
      <c r="J12" s="419"/>
      <c r="K12" s="420"/>
      <c r="L12" s="391"/>
      <c r="M12" s="391"/>
      <c r="N12" s="35"/>
      <c r="O12" s="35"/>
      <c r="P12" s="35"/>
      <c r="Q12" s="35"/>
      <c r="R12" s="35"/>
      <c r="S12" s="38"/>
      <c r="T12" s="136"/>
      <c r="U12" s="38"/>
      <c r="V12" s="38"/>
      <c r="W12" s="38"/>
      <c r="X12" s="162" t="s">
        <v>47</v>
      </c>
      <c r="Y12" s="38"/>
      <c r="Z12" s="38"/>
      <c r="AA12" s="38"/>
      <c r="AB12" s="38"/>
      <c r="AC12" s="38"/>
      <c r="AD12" s="38"/>
      <c r="AE12" s="38"/>
      <c r="AF12" s="38"/>
      <c r="AG12" s="38"/>
      <c r="AH12" s="38"/>
      <c r="AI12" s="38"/>
      <c r="AJ12" s="38"/>
      <c r="AK12" s="38"/>
      <c r="AL12" s="38"/>
      <c r="AM12" s="38"/>
      <c r="AN12" s="38"/>
      <c r="AO12" s="38"/>
      <c r="AP12" s="38"/>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row>
    <row r="13" spans="1:133" s="39" customFormat="1" ht="12.25" customHeight="1">
      <c r="A13" s="35"/>
      <c r="B13" s="36"/>
      <c r="C13" s="36"/>
      <c r="D13" s="45"/>
      <c r="E13" s="45"/>
      <c r="F13" s="45"/>
      <c r="G13" s="45"/>
      <c r="H13" s="45"/>
      <c r="I13" s="45"/>
      <c r="J13" s="45"/>
      <c r="K13" s="46"/>
      <c r="L13" s="47"/>
      <c r="M13" s="47"/>
      <c r="N13" s="35"/>
      <c r="O13" s="35"/>
      <c r="P13" s="35"/>
      <c r="Q13" s="35"/>
      <c r="R13" s="35"/>
      <c r="S13" s="38"/>
      <c r="T13" s="136"/>
      <c r="U13" s="38"/>
      <c r="V13" s="38"/>
      <c r="W13" s="38"/>
      <c r="X13" s="162" t="s">
        <v>48</v>
      </c>
      <c r="Y13" s="38"/>
      <c r="Z13" s="38"/>
      <c r="AA13" s="38"/>
      <c r="AB13" s="38"/>
      <c r="AC13" s="38"/>
      <c r="AD13" s="38"/>
      <c r="AE13" s="38"/>
      <c r="AF13" s="38"/>
      <c r="AG13" s="38"/>
      <c r="AH13" s="38"/>
      <c r="AI13" s="38"/>
      <c r="AJ13" s="38"/>
      <c r="AK13" s="38"/>
      <c r="AL13" s="38"/>
      <c r="AM13" s="38"/>
      <c r="AN13" s="38"/>
      <c r="AO13" s="38"/>
      <c r="AP13" s="38"/>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row>
    <row r="14" spans="1:133" s="35" customFormat="1" ht="12.25" customHeight="1">
      <c r="B14" s="36"/>
      <c r="C14" s="36"/>
      <c r="D14" s="36"/>
      <c r="E14" s="36"/>
      <c r="F14" s="36"/>
      <c r="G14" s="36"/>
      <c r="H14" s="36"/>
      <c r="I14" s="36"/>
      <c r="K14" s="427" t="s">
        <v>30</v>
      </c>
      <c r="L14" s="427"/>
      <c r="S14" s="38"/>
      <c r="T14" s="136"/>
      <c r="U14" s="38"/>
      <c r="V14" s="38"/>
      <c r="W14" s="38"/>
      <c r="X14" s="162" t="s">
        <v>49</v>
      </c>
      <c r="Y14" s="38"/>
      <c r="Z14" s="38"/>
      <c r="AA14" s="38"/>
      <c r="AB14" s="38"/>
      <c r="AC14" s="38"/>
      <c r="AD14" s="38"/>
      <c r="AE14" s="38"/>
      <c r="AF14" s="38"/>
      <c r="AG14" s="38"/>
      <c r="AH14" s="38"/>
      <c r="AI14" s="38"/>
      <c r="AJ14" s="38"/>
      <c r="AK14" s="38"/>
      <c r="AL14" s="38"/>
      <c r="AM14" s="38"/>
      <c r="AN14" s="38"/>
      <c r="AO14" s="38"/>
      <c r="AP14" s="38"/>
    </row>
    <row r="15" spans="1:133" s="39" customFormat="1" ht="16.75" customHeight="1">
      <c r="A15" s="35"/>
      <c r="B15" s="36" t="s">
        <v>5</v>
      </c>
      <c r="C15" s="36"/>
      <c r="D15" s="391"/>
      <c r="E15" s="391"/>
      <c r="F15" s="391"/>
      <c r="G15" s="391"/>
      <c r="H15" s="391"/>
      <c r="I15" s="391"/>
      <c r="J15" s="392"/>
      <c r="K15" s="422"/>
      <c r="L15" s="423"/>
      <c r="M15" s="35"/>
      <c r="N15" s="35"/>
      <c r="O15" s="35"/>
      <c r="P15" s="35"/>
      <c r="Q15" s="35"/>
      <c r="R15" s="35"/>
      <c r="S15" s="38"/>
      <c r="T15" s="136"/>
      <c r="U15" s="38"/>
      <c r="V15" s="38"/>
      <c r="W15" s="38"/>
      <c r="X15" s="162" t="s">
        <v>50</v>
      </c>
      <c r="Y15" s="38"/>
      <c r="Z15" s="38"/>
      <c r="AA15" s="38"/>
      <c r="AB15" s="38"/>
      <c r="AC15" s="38"/>
      <c r="AD15" s="38"/>
      <c r="AE15" s="38"/>
      <c r="AF15" s="38"/>
      <c r="AG15" s="38"/>
      <c r="AH15" s="38"/>
      <c r="AI15" s="38"/>
      <c r="AJ15" s="38"/>
      <c r="AK15" s="38"/>
      <c r="AL15" s="38"/>
      <c r="AM15" s="38"/>
      <c r="AN15" s="38"/>
      <c r="AO15" s="38"/>
      <c r="AP15" s="38"/>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row>
    <row r="16" spans="1:133" s="39" customFormat="1" ht="16.75" customHeight="1">
      <c r="A16" s="35"/>
      <c r="B16" s="48"/>
      <c r="C16" s="36"/>
      <c r="D16" s="391"/>
      <c r="E16" s="391"/>
      <c r="F16" s="391"/>
      <c r="G16" s="391"/>
      <c r="H16" s="391"/>
      <c r="I16" s="391"/>
      <c r="J16" s="392"/>
      <c r="K16" s="424"/>
      <c r="L16" s="425"/>
      <c r="M16" s="35"/>
      <c r="N16" s="35"/>
      <c r="O16" s="35"/>
      <c r="P16" s="35"/>
      <c r="Q16" s="35"/>
      <c r="R16" s="35"/>
      <c r="S16" s="38"/>
      <c r="T16" s="136"/>
      <c r="U16" s="38"/>
      <c r="V16" s="38"/>
      <c r="W16" s="38"/>
      <c r="X16" s="162" t="s">
        <v>51</v>
      </c>
      <c r="Y16" s="38"/>
      <c r="Z16" s="38"/>
      <c r="AA16" s="38"/>
      <c r="AB16" s="38"/>
      <c r="AC16" s="38"/>
      <c r="AD16" s="38"/>
      <c r="AE16" s="38"/>
      <c r="AF16" s="38"/>
      <c r="AG16" s="38"/>
      <c r="AH16" s="38"/>
      <c r="AI16" s="38"/>
      <c r="AJ16" s="38"/>
      <c r="AK16" s="38"/>
      <c r="AL16" s="38"/>
      <c r="AM16" s="38"/>
      <c r="AN16" s="38"/>
      <c r="AO16" s="38"/>
      <c r="AP16" s="38"/>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row>
    <row r="17" spans="1:133" s="35" customFormat="1" ht="12.25" customHeight="1">
      <c r="B17" s="48"/>
      <c r="C17" s="49"/>
      <c r="D17" s="49"/>
      <c r="E17" s="49"/>
      <c r="F17" s="49"/>
      <c r="G17" s="49"/>
      <c r="H17" s="49"/>
      <c r="I17" s="49"/>
      <c r="J17" s="49"/>
      <c r="S17" s="38"/>
      <c r="T17" s="136"/>
      <c r="U17" s="38"/>
      <c r="V17" s="38"/>
      <c r="W17" s="38"/>
      <c r="X17" s="163" t="s">
        <v>155</v>
      </c>
      <c r="Y17" s="38"/>
      <c r="Z17" s="38"/>
      <c r="AA17" s="38"/>
      <c r="AB17" s="38"/>
      <c r="AC17" s="38"/>
      <c r="AD17" s="38"/>
      <c r="AE17" s="38"/>
      <c r="AF17" s="38"/>
      <c r="AG17" s="38"/>
      <c r="AH17" s="38"/>
      <c r="AI17" s="38"/>
      <c r="AJ17" s="38"/>
      <c r="AK17" s="38"/>
      <c r="AL17" s="38"/>
      <c r="AM17" s="38"/>
      <c r="AN17" s="38"/>
      <c r="AO17" s="38"/>
      <c r="AP17" s="38"/>
    </row>
    <row r="18" spans="1:133" s="39" customFormat="1">
      <c r="A18" s="35"/>
      <c r="B18" s="397" t="s">
        <v>330</v>
      </c>
      <c r="C18" s="397"/>
      <c r="D18" s="397"/>
      <c r="E18" s="397"/>
      <c r="F18" s="398"/>
      <c r="G18" s="398"/>
      <c r="H18" s="398"/>
      <c r="I18" s="426" t="s">
        <v>332</v>
      </c>
      <c r="J18" s="426"/>
      <c r="K18" s="426"/>
      <c r="L18" s="354"/>
      <c r="M18" s="354"/>
      <c r="N18" s="38"/>
      <c r="O18" s="38"/>
      <c r="P18" s="35"/>
      <c r="Q18" s="35"/>
      <c r="R18" s="35"/>
      <c r="S18" s="38"/>
      <c r="T18" s="137"/>
      <c r="U18" s="38"/>
      <c r="V18" s="38"/>
      <c r="W18" s="38"/>
      <c r="X18" s="162" t="s">
        <v>52</v>
      </c>
      <c r="Y18" s="38"/>
      <c r="Z18" s="38"/>
      <c r="AA18" s="32" t="s">
        <v>158</v>
      </c>
      <c r="AB18" s="38"/>
      <c r="AC18" s="38"/>
      <c r="AD18" s="38"/>
      <c r="AE18" s="38"/>
      <c r="AF18" s="38"/>
      <c r="AG18" s="38"/>
      <c r="AH18" s="38"/>
      <c r="AI18" s="38"/>
      <c r="AJ18" s="38"/>
      <c r="AK18" s="38"/>
      <c r="AL18" s="38"/>
      <c r="AM18" s="38"/>
      <c r="AN18" s="38"/>
      <c r="AO18" s="38"/>
      <c r="AP18" s="38"/>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row>
    <row r="19" spans="1:133" s="39" customFormat="1" ht="14.5" customHeight="1">
      <c r="A19" s="35"/>
      <c r="B19" s="397" t="s">
        <v>331</v>
      </c>
      <c r="C19" s="397"/>
      <c r="D19" s="397"/>
      <c r="E19" s="397"/>
      <c r="F19" s="398"/>
      <c r="G19" s="398"/>
      <c r="H19" s="398"/>
      <c r="I19" s="426"/>
      <c r="J19" s="426"/>
      <c r="K19" s="426"/>
      <c r="L19" s="396"/>
      <c r="M19" s="396"/>
      <c r="N19" s="38"/>
      <c r="O19" s="38"/>
      <c r="P19" s="35"/>
      <c r="Q19" s="35"/>
      <c r="R19" s="35"/>
      <c r="S19" s="38"/>
      <c r="T19" s="136"/>
      <c r="U19" s="38"/>
      <c r="V19" s="38"/>
      <c r="W19" s="38"/>
      <c r="X19" s="162" t="s">
        <v>53</v>
      </c>
      <c r="Y19" s="38"/>
      <c r="Z19" s="38"/>
      <c r="AA19" s="32" t="s">
        <v>159</v>
      </c>
      <c r="AB19" s="38"/>
      <c r="AC19" s="38"/>
      <c r="AD19" s="38"/>
      <c r="AE19" s="38"/>
      <c r="AF19" s="38"/>
      <c r="AG19" s="38"/>
      <c r="AH19" s="38"/>
      <c r="AI19" s="38"/>
      <c r="AJ19" s="38"/>
      <c r="AK19" s="38"/>
      <c r="AL19" s="38"/>
      <c r="AM19" s="38"/>
      <c r="AN19" s="38"/>
      <c r="AO19" s="38"/>
      <c r="AP19" s="38"/>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row>
    <row r="20" spans="1:133" s="39" customFormat="1" ht="15.25" customHeight="1">
      <c r="A20" s="35"/>
      <c r="B20" s="399" t="s">
        <v>163</v>
      </c>
      <c r="C20" s="399"/>
      <c r="D20" s="399"/>
      <c r="E20" s="399"/>
      <c r="F20" s="400"/>
      <c r="G20" s="400"/>
      <c r="H20" s="400"/>
      <c r="I20" s="426" t="s">
        <v>164</v>
      </c>
      <c r="J20" s="426"/>
      <c r="K20" s="426"/>
      <c r="L20" s="354"/>
      <c r="M20" s="35"/>
      <c r="N20" s="35"/>
      <c r="O20" s="35"/>
      <c r="P20" s="35"/>
      <c r="Q20" s="35"/>
      <c r="R20" s="35"/>
      <c r="S20" s="38"/>
      <c r="T20" s="136"/>
      <c r="U20" s="38"/>
      <c r="V20" s="38"/>
      <c r="W20" s="38"/>
      <c r="X20" s="162" t="s">
        <v>54</v>
      </c>
      <c r="Y20" s="38"/>
      <c r="Z20" s="38"/>
      <c r="AA20" s="32" t="s">
        <v>161</v>
      </c>
      <c r="AB20" s="38"/>
      <c r="AC20" s="38"/>
      <c r="AD20" s="38"/>
      <c r="AE20" s="38"/>
      <c r="AF20" s="38"/>
      <c r="AG20" s="38"/>
      <c r="AH20" s="38"/>
      <c r="AI20" s="38"/>
      <c r="AJ20" s="38"/>
      <c r="AK20" s="38"/>
      <c r="AL20" s="38"/>
      <c r="AM20" s="38"/>
      <c r="AN20" s="38"/>
      <c r="AO20" s="38"/>
      <c r="AP20" s="38"/>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row>
    <row r="21" spans="1:133" s="39" customFormat="1" ht="14.5" customHeight="1">
      <c r="A21" s="35"/>
      <c r="B21" s="399"/>
      <c r="C21" s="399"/>
      <c r="D21" s="399"/>
      <c r="E21" s="399"/>
      <c r="F21" s="401"/>
      <c r="G21" s="401"/>
      <c r="H21" s="401"/>
      <c r="I21" s="426"/>
      <c r="J21" s="426"/>
      <c r="K21" s="426"/>
      <c r="L21" s="396"/>
      <c r="M21" s="396"/>
      <c r="N21" s="35"/>
      <c r="O21" s="35"/>
      <c r="P21" s="35"/>
      <c r="Q21" s="35"/>
      <c r="R21" s="35"/>
      <c r="S21" s="38"/>
      <c r="T21" s="136"/>
      <c r="U21" s="38"/>
      <c r="V21" s="38"/>
      <c r="W21" s="38"/>
      <c r="X21" s="162" t="s">
        <v>55</v>
      </c>
      <c r="Y21" s="38"/>
      <c r="Z21" s="38"/>
      <c r="AA21" s="32" t="s">
        <v>160</v>
      </c>
      <c r="AB21" s="38"/>
      <c r="AC21" s="38"/>
      <c r="AD21" s="38"/>
      <c r="AE21" s="38"/>
      <c r="AF21" s="38"/>
      <c r="AG21" s="38"/>
      <c r="AH21" s="38"/>
      <c r="AI21" s="38"/>
      <c r="AJ21" s="38"/>
      <c r="AK21" s="38"/>
      <c r="AL21" s="38"/>
      <c r="AM21" s="38"/>
      <c r="AN21" s="38"/>
      <c r="AO21" s="38"/>
      <c r="AP21" s="38"/>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row>
    <row r="22" spans="1:133" s="39" customFormat="1" ht="9.65" customHeight="1">
      <c r="A22" s="35"/>
      <c r="B22" s="50"/>
      <c r="C22" s="51"/>
      <c r="D22" s="51"/>
      <c r="E22" s="38"/>
      <c r="F22" s="38"/>
      <c r="G22" s="38"/>
      <c r="H22" s="38"/>
      <c r="I22" s="38"/>
      <c r="J22" s="395"/>
      <c r="K22" s="395"/>
      <c r="L22" s="395"/>
      <c r="M22" s="395"/>
      <c r="N22" s="38"/>
      <c r="O22" s="38"/>
      <c r="P22" s="35"/>
      <c r="Q22" s="35"/>
      <c r="R22" s="35"/>
      <c r="S22" s="38"/>
      <c r="T22" s="136"/>
      <c r="U22" s="38"/>
      <c r="V22" s="38"/>
      <c r="W22" s="38"/>
      <c r="X22" s="162" t="s">
        <v>56</v>
      </c>
      <c r="Y22" s="38"/>
      <c r="Z22" s="38"/>
      <c r="AA22" s="38"/>
      <c r="AB22" s="38"/>
      <c r="AC22" s="38"/>
      <c r="AD22" s="38"/>
      <c r="AE22" s="38"/>
      <c r="AF22" s="38"/>
      <c r="AG22" s="38"/>
      <c r="AH22" s="38"/>
      <c r="AI22" s="38"/>
      <c r="AJ22" s="38"/>
      <c r="AK22" s="38"/>
      <c r="AL22" s="38"/>
      <c r="AM22" s="38"/>
      <c r="AN22" s="38"/>
      <c r="AO22" s="38"/>
      <c r="AP22" s="38"/>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row>
    <row r="23" spans="1:133" s="12" customFormat="1" ht="14.5" customHeight="1">
      <c r="B23" s="52" t="s">
        <v>37</v>
      </c>
      <c r="D23" s="393"/>
      <c r="E23" s="393"/>
      <c r="F23" s="390" t="s">
        <v>491</v>
      </c>
      <c r="G23" s="390"/>
      <c r="H23" s="390"/>
      <c r="I23" s="428"/>
      <c r="J23" s="428"/>
      <c r="K23" s="428"/>
      <c r="L23" s="428"/>
      <c r="S23" s="20"/>
      <c r="T23" s="136"/>
      <c r="U23" s="20"/>
      <c r="V23" s="20"/>
      <c r="W23" s="20"/>
      <c r="X23" s="162" t="s">
        <v>57</v>
      </c>
      <c r="Y23" s="20"/>
      <c r="Z23" s="20"/>
      <c r="AA23" s="20"/>
      <c r="AB23" s="20"/>
      <c r="AC23" s="20"/>
      <c r="AD23" s="20"/>
      <c r="AE23" s="20"/>
      <c r="AF23" s="20"/>
      <c r="AG23" s="20"/>
      <c r="AH23" s="20"/>
      <c r="AI23" s="20"/>
      <c r="AJ23" s="20"/>
      <c r="AK23" s="20"/>
      <c r="AL23" s="20"/>
      <c r="AM23" s="20"/>
      <c r="AN23" s="20"/>
      <c r="AO23" s="20"/>
      <c r="AP23" s="20"/>
    </row>
    <row r="24" spans="1:133" s="12" customFormat="1">
      <c r="B24" s="52" t="s">
        <v>33</v>
      </c>
      <c r="D24" s="393"/>
      <c r="E24" s="393"/>
      <c r="F24" s="93" t="e">
        <f>D24/Units</f>
        <v>#DIV/0!</v>
      </c>
      <c r="G24" s="139"/>
      <c r="I24" s="20"/>
      <c r="J24" s="394"/>
      <c r="K24" s="394"/>
      <c r="L24" s="198"/>
      <c r="S24" s="20"/>
      <c r="T24" s="136"/>
      <c r="U24" s="20"/>
      <c r="V24" s="20"/>
      <c r="W24" s="20"/>
      <c r="X24" s="162" t="s">
        <v>58</v>
      </c>
      <c r="Y24" s="20"/>
      <c r="Z24" s="20"/>
      <c r="AA24" s="20"/>
      <c r="AB24" s="20"/>
      <c r="AC24" s="20"/>
      <c r="AD24" s="20"/>
      <c r="AE24" s="20"/>
      <c r="AF24" s="20"/>
      <c r="AG24" s="20"/>
      <c r="AH24" s="20"/>
      <c r="AI24" s="20"/>
      <c r="AJ24" s="20"/>
      <c r="AK24" s="20"/>
      <c r="AL24" s="20"/>
      <c r="AM24" s="20"/>
      <c r="AN24" s="20"/>
      <c r="AO24" s="20"/>
      <c r="AP24" s="20"/>
    </row>
    <row r="25" spans="1:133" s="12" customFormat="1">
      <c r="B25" s="52" t="s">
        <v>38</v>
      </c>
      <c r="D25" s="393"/>
      <c r="E25" s="393"/>
      <c r="F25" s="93" t="e">
        <f>D25/Units</f>
        <v>#DIV/0!</v>
      </c>
      <c r="G25" s="418" t="s">
        <v>310</v>
      </c>
      <c r="H25" s="418"/>
      <c r="I25" s="418"/>
      <c r="J25" s="391"/>
      <c r="K25" s="391"/>
      <c r="L25" s="391"/>
      <c r="S25" s="20"/>
      <c r="T25" s="136"/>
      <c r="U25" s="20"/>
      <c r="V25" s="20"/>
      <c r="W25" s="20"/>
      <c r="X25" s="162" t="s">
        <v>59</v>
      </c>
      <c r="Y25" s="20"/>
      <c r="Z25" s="20"/>
      <c r="AA25" s="20"/>
      <c r="AB25" s="20"/>
      <c r="AC25" s="20"/>
      <c r="AD25" s="20"/>
      <c r="AE25" s="20"/>
      <c r="AF25" s="20"/>
      <c r="AG25" s="20"/>
      <c r="AH25" s="20"/>
      <c r="AI25" s="20"/>
      <c r="AJ25" s="20"/>
      <c r="AK25" s="20"/>
      <c r="AL25" s="20"/>
      <c r="AM25" s="20"/>
      <c r="AN25" s="20"/>
      <c r="AO25" s="20"/>
      <c r="AP25" s="20"/>
    </row>
    <row r="26" spans="1:133" s="12" customFormat="1" ht="14.5" customHeight="1">
      <c r="B26" s="52" t="s">
        <v>39</v>
      </c>
      <c r="D26" s="393"/>
      <c r="E26" s="393"/>
      <c r="F26" s="93" t="e">
        <f>D26/Units</f>
        <v>#DIV/0!</v>
      </c>
      <c r="S26" s="20"/>
      <c r="T26" s="136"/>
      <c r="U26" s="20"/>
      <c r="V26" s="20"/>
      <c r="W26" s="20"/>
      <c r="X26" s="162" t="s">
        <v>60</v>
      </c>
      <c r="Y26" s="20"/>
      <c r="Z26" s="20"/>
      <c r="AA26" s="20"/>
      <c r="AB26" s="20"/>
      <c r="AC26" s="20"/>
      <c r="AD26" s="20"/>
      <c r="AE26" s="20"/>
      <c r="AF26" s="20"/>
      <c r="AG26" s="20"/>
      <c r="AH26" s="20"/>
      <c r="AI26" s="20"/>
      <c r="AJ26" s="20"/>
      <c r="AK26" s="20"/>
      <c r="AL26" s="20"/>
      <c r="AM26" s="20"/>
      <c r="AN26" s="20"/>
      <c r="AO26" s="20"/>
      <c r="AP26" s="20"/>
    </row>
    <row r="27" spans="1:133" s="12" customFormat="1" ht="15" customHeight="1">
      <c r="B27" s="12" t="s">
        <v>162</v>
      </c>
      <c r="D27" s="393"/>
      <c r="E27" s="393"/>
      <c r="F27" s="93" t="e">
        <f>D27/Units</f>
        <v>#DIV/0!</v>
      </c>
      <c r="S27" s="20"/>
      <c r="T27" s="136"/>
      <c r="U27" s="20"/>
      <c r="V27" s="20"/>
      <c r="W27" s="20"/>
      <c r="X27" s="162" t="s">
        <v>61</v>
      </c>
      <c r="Y27" s="20"/>
      <c r="Z27" s="20"/>
      <c r="AA27" s="20"/>
      <c r="AB27" s="20"/>
      <c r="AC27" s="20"/>
      <c r="AD27" s="20"/>
      <c r="AE27" s="20"/>
      <c r="AF27" s="20"/>
      <c r="AG27" s="20"/>
      <c r="AH27" s="20"/>
      <c r="AI27" s="20"/>
      <c r="AJ27" s="20"/>
      <c r="AK27" s="20"/>
      <c r="AL27" s="20"/>
      <c r="AM27" s="20"/>
      <c r="AN27" s="20"/>
      <c r="AO27" s="20"/>
      <c r="AP27" s="20"/>
    </row>
    <row r="28" spans="1:133" s="12" customFormat="1" ht="1.5" customHeight="1">
      <c r="D28" s="55"/>
      <c r="E28" s="55"/>
      <c r="F28" s="53"/>
      <c r="G28" s="56"/>
      <c r="H28" s="56"/>
      <c r="I28" s="57"/>
      <c r="J28" s="58"/>
      <c r="K28" s="58"/>
      <c r="L28" s="58"/>
      <c r="S28" s="20"/>
      <c r="T28" s="136"/>
      <c r="U28" s="20"/>
      <c r="V28" s="20"/>
      <c r="W28" s="20"/>
      <c r="X28" s="162" t="s">
        <v>62</v>
      </c>
      <c r="Y28" s="20"/>
      <c r="Z28" s="20"/>
      <c r="AA28" s="20"/>
      <c r="AB28" s="20"/>
      <c r="AC28" s="20"/>
      <c r="AD28" s="20"/>
      <c r="AE28" s="20"/>
      <c r="AF28" s="20"/>
      <c r="AG28" s="20"/>
      <c r="AH28" s="20"/>
      <c r="AI28" s="20"/>
      <c r="AJ28" s="20"/>
      <c r="AK28" s="20"/>
      <c r="AL28" s="20"/>
      <c r="AM28" s="20"/>
      <c r="AN28" s="20"/>
      <c r="AO28" s="20"/>
      <c r="AP28" s="20"/>
    </row>
    <row r="29" spans="1:133" s="12" customFormat="1" ht="15" customHeight="1">
      <c r="S29" s="20"/>
      <c r="T29" s="136"/>
      <c r="U29" s="20"/>
      <c r="V29" s="20"/>
      <c r="W29" s="20"/>
      <c r="X29" s="162" t="s">
        <v>63</v>
      </c>
      <c r="Y29" s="20"/>
      <c r="Z29" s="20"/>
      <c r="AA29" s="20"/>
      <c r="AB29" s="20"/>
      <c r="AC29" s="20"/>
      <c r="AD29" s="20"/>
      <c r="AE29" s="20"/>
      <c r="AF29" s="20"/>
      <c r="AG29" s="20"/>
      <c r="AH29" s="20"/>
      <c r="AI29" s="20"/>
      <c r="AJ29" s="20"/>
      <c r="AK29" s="20"/>
      <c r="AL29" s="20"/>
      <c r="AM29" s="20"/>
      <c r="AN29" s="20"/>
      <c r="AO29" s="20"/>
      <c r="AP29" s="20"/>
    </row>
    <row r="30" spans="1:133" s="12" customFormat="1" ht="7.5" customHeight="1">
      <c r="E30" s="59"/>
      <c r="F30" s="59"/>
      <c r="G30" s="54"/>
      <c r="H30" s="54"/>
      <c r="I30" s="54"/>
      <c r="J30" s="20"/>
      <c r="K30" s="20"/>
      <c r="S30" s="20"/>
      <c r="T30" s="136"/>
      <c r="U30" s="20"/>
      <c r="V30" s="20"/>
      <c r="W30" s="20"/>
      <c r="X30" s="162" t="s">
        <v>64</v>
      </c>
      <c r="Y30" s="20"/>
      <c r="Z30" s="20"/>
      <c r="AA30" s="20"/>
      <c r="AB30" s="20"/>
      <c r="AC30" s="20"/>
      <c r="AD30" s="20"/>
      <c r="AE30" s="20"/>
      <c r="AF30" s="20"/>
      <c r="AG30" s="20"/>
      <c r="AH30" s="20"/>
      <c r="AI30" s="20"/>
      <c r="AJ30" s="20"/>
      <c r="AK30" s="20"/>
      <c r="AL30" s="20"/>
      <c r="AM30" s="20"/>
      <c r="AN30" s="20"/>
      <c r="AO30" s="20"/>
      <c r="AP30" s="20"/>
    </row>
    <row r="31" spans="1:133" s="12" customFormat="1" ht="18.5">
      <c r="B31" s="343" t="s">
        <v>18</v>
      </c>
      <c r="E31" s="403" t="s">
        <v>22</v>
      </c>
      <c r="F31" s="404"/>
      <c r="G31" s="344"/>
      <c r="H31" s="250" t="s">
        <v>312</v>
      </c>
      <c r="I31" s="249"/>
      <c r="J31" s="249"/>
      <c r="K31" s="249"/>
      <c r="L31" s="249"/>
      <c r="M31" s="249"/>
      <c r="N31" s="20"/>
      <c r="S31" s="20"/>
      <c r="T31" s="136"/>
      <c r="U31" s="20"/>
      <c r="V31" s="20"/>
      <c r="W31" s="20"/>
      <c r="X31" s="162" t="s">
        <v>65</v>
      </c>
      <c r="Y31" s="20"/>
      <c r="Z31" s="20"/>
      <c r="AA31" s="20"/>
      <c r="AB31" s="20"/>
      <c r="AC31" s="20"/>
      <c r="AD31" s="20"/>
      <c r="AE31" s="20"/>
      <c r="AF31" s="20"/>
      <c r="AG31" s="20"/>
      <c r="AH31" s="20"/>
      <c r="AI31" s="20"/>
      <c r="AJ31" s="20"/>
      <c r="AK31" s="20"/>
      <c r="AL31" s="20"/>
      <c r="AM31" s="20"/>
      <c r="AN31" s="20"/>
      <c r="AO31" s="20"/>
      <c r="AP31" s="20"/>
    </row>
    <row r="32" spans="1:133" s="12" customFormat="1" ht="18.5">
      <c r="B32" s="343"/>
      <c r="E32" s="262" t="s">
        <v>378</v>
      </c>
      <c r="F32" s="263"/>
      <c r="G32" s="412"/>
      <c r="H32" s="412"/>
      <c r="I32" s="412"/>
      <c r="J32" s="412"/>
      <c r="K32" s="412"/>
      <c r="L32" s="412"/>
      <c r="M32" s="412"/>
      <c r="N32" s="20"/>
      <c r="S32" s="20"/>
      <c r="T32" s="136"/>
      <c r="U32" s="20"/>
      <c r="V32" s="20"/>
      <c r="W32" s="20"/>
      <c r="X32" s="162" t="s">
        <v>66</v>
      </c>
      <c r="Y32" s="20"/>
      <c r="Z32" s="20"/>
      <c r="AA32" s="20"/>
      <c r="AB32" s="20"/>
      <c r="AC32" s="20"/>
      <c r="AD32" s="20"/>
      <c r="AE32" s="20"/>
      <c r="AF32" s="20"/>
      <c r="AG32" s="20"/>
      <c r="AH32" s="20"/>
      <c r="AI32" s="20"/>
      <c r="AJ32" s="20"/>
      <c r="AK32" s="20"/>
      <c r="AL32" s="20"/>
      <c r="AM32" s="20"/>
      <c r="AN32" s="20"/>
      <c r="AO32" s="20"/>
      <c r="AP32" s="20"/>
    </row>
    <row r="33" spans="2:42" s="12" customFormat="1" ht="18.5">
      <c r="B33" s="343"/>
      <c r="E33" s="262"/>
      <c r="F33" s="263"/>
      <c r="G33" s="413"/>
      <c r="H33" s="413"/>
      <c r="I33" s="413"/>
      <c r="J33" s="413"/>
      <c r="K33" s="413"/>
      <c r="L33" s="413"/>
      <c r="M33" s="413"/>
      <c r="N33" s="20"/>
      <c r="S33" s="20"/>
      <c r="T33" s="136"/>
      <c r="U33" s="20"/>
      <c r="V33" s="20"/>
      <c r="W33" s="20"/>
      <c r="X33" s="162" t="s">
        <v>67</v>
      </c>
      <c r="Y33" s="20"/>
      <c r="Z33" s="20"/>
      <c r="AA33" s="20"/>
      <c r="AB33" s="20"/>
      <c r="AC33" s="20"/>
      <c r="AD33" s="20"/>
      <c r="AE33" s="20"/>
      <c r="AF33" s="20"/>
      <c r="AG33" s="20"/>
      <c r="AH33" s="20"/>
      <c r="AI33" s="20"/>
      <c r="AJ33" s="20"/>
      <c r="AK33" s="20"/>
      <c r="AL33" s="20"/>
      <c r="AM33" s="20"/>
      <c r="AN33" s="20"/>
      <c r="AO33" s="20"/>
      <c r="AP33" s="20"/>
    </row>
    <row r="34" spans="2:42" s="12" customFormat="1" ht="11.9" customHeight="1">
      <c r="S34" s="20"/>
      <c r="T34" s="136"/>
      <c r="U34" s="20"/>
      <c r="V34" s="20"/>
      <c r="W34" s="20"/>
      <c r="X34" s="162" t="s">
        <v>68</v>
      </c>
      <c r="Y34" s="20"/>
      <c r="Z34" s="20"/>
      <c r="AA34" s="20"/>
      <c r="AB34" s="20"/>
      <c r="AC34" s="20"/>
      <c r="AD34" s="20"/>
      <c r="AE34" s="20"/>
      <c r="AF34" s="20"/>
      <c r="AG34" s="20"/>
      <c r="AH34" s="20"/>
      <c r="AI34" s="20"/>
      <c r="AJ34" s="20"/>
      <c r="AK34" s="20"/>
      <c r="AL34" s="20"/>
      <c r="AM34" s="20"/>
      <c r="AN34" s="20"/>
      <c r="AO34" s="20"/>
      <c r="AP34" s="20"/>
    </row>
    <row r="35" spans="2:42" s="12" customFormat="1" ht="19.5" customHeight="1">
      <c r="B35" s="343" t="s">
        <v>17</v>
      </c>
      <c r="F35" s="406" t="s">
        <v>16</v>
      </c>
      <c r="G35" s="406"/>
      <c r="H35" s="405" t="s">
        <v>6</v>
      </c>
      <c r="I35" s="405"/>
      <c r="J35" s="405" t="s">
        <v>7</v>
      </c>
      <c r="K35" s="405"/>
      <c r="L35" s="405" t="s">
        <v>8</v>
      </c>
      <c r="M35" s="405"/>
      <c r="S35" s="20"/>
      <c r="T35" s="136"/>
      <c r="U35" s="20"/>
      <c r="V35" s="20"/>
      <c r="W35" s="20"/>
      <c r="X35" s="162" t="s">
        <v>69</v>
      </c>
      <c r="Y35" s="20"/>
      <c r="Z35" s="20"/>
      <c r="AA35" s="20"/>
      <c r="AB35" s="20"/>
      <c r="AC35" s="20"/>
      <c r="AD35" s="20"/>
      <c r="AE35" s="20"/>
      <c r="AF35" s="20"/>
      <c r="AG35" s="20"/>
      <c r="AH35" s="20"/>
      <c r="AI35" s="20"/>
      <c r="AJ35" s="20"/>
      <c r="AK35" s="20"/>
      <c r="AL35" s="20"/>
      <c r="AM35" s="20"/>
      <c r="AN35" s="20"/>
      <c r="AO35" s="20"/>
      <c r="AP35" s="20"/>
    </row>
    <row r="36" spans="2:42" s="12" customFormat="1" ht="10" customHeight="1">
      <c r="B36" s="402"/>
      <c r="C36" s="407"/>
      <c r="D36" s="407"/>
      <c r="E36" s="407"/>
      <c r="F36" s="324"/>
      <c r="G36" s="324"/>
      <c r="H36" s="325"/>
      <c r="I36" s="326"/>
      <c r="J36" s="325"/>
      <c r="K36" s="326"/>
      <c r="L36" s="325"/>
      <c r="M36" s="326"/>
      <c r="S36" s="20"/>
      <c r="T36" s="136"/>
      <c r="U36" s="20"/>
      <c r="V36" s="20"/>
      <c r="W36" s="20"/>
      <c r="X36" s="162" t="s">
        <v>70</v>
      </c>
      <c r="Y36" s="20"/>
      <c r="Z36" s="20"/>
      <c r="AA36" s="20"/>
      <c r="AB36" s="20"/>
      <c r="AC36" s="20"/>
      <c r="AD36" s="20"/>
      <c r="AE36" s="20"/>
      <c r="AF36" s="20"/>
      <c r="AG36" s="20"/>
      <c r="AH36" s="20"/>
      <c r="AI36" s="20"/>
      <c r="AJ36" s="20"/>
      <c r="AK36" s="20"/>
      <c r="AL36" s="20"/>
      <c r="AM36" s="20"/>
      <c r="AN36" s="20"/>
      <c r="AO36" s="20"/>
      <c r="AP36" s="20"/>
    </row>
    <row r="37" spans="2:42" s="12" customFormat="1" ht="16" customHeight="1">
      <c r="B37" s="402"/>
      <c r="C37" s="62" t="s">
        <v>24</v>
      </c>
      <c r="D37" s="63"/>
      <c r="E37" s="63"/>
      <c r="F37" s="408">
        <f>'2)New Supply'!L108</f>
        <v>75</v>
      </c>
      <c r="G37" s="409"/>
      <c r="H37" s="414">
        <f>'2)New Supply'!P108</f>
        <v>0</v>
      </c>
      <c r="I37" s="415"/>
      <c r="J37" s="414">
        <f>'2)New Supply'!Q108</f>
        <v>0</v>
      </c>
      <c r="K37" s="415"/>
      <c r="L37" s="414">
        <f>'2)New Supply'!R108</f>
        <v>0</v>
      </c>
      <c r="M37" s="415"/>
      <c r="S37" s="20"/>
      <c r="T37" s="136"/>
      <c r="U37" s="20"/>
      <c r="V37" s="20"/>
      <c r="W37" s="20"/>
      <c r="X37" s="162" t="s">
        <v>71</v>
      </c>
      <c r="Y37" s="20"/>
      <c r="Z37" s="20"/>
      <c r="AA37" s="20"/>
      <c r="AB37" s="20"/>
      <c r="AC37" s="20"/>
      <c r="AD37" s="20"/>
      <c r="AE37" s="20"/>
      <c r="AF37" s="20"/>
      <c r="AG37" s="20"/>
      <c r="AH37" s="20"/>
      <c r="AI37" s="20"/>
      <c r="AJ37" s="20"/>
      <c r="AK37" s="20"/>
      <c r="AL37" s="20"/>
      <c r="AM37" s="20"/>
      <c r="AN37" s="20"/>
      <c r="AO37" s="20"/>
      <c r="AP37" s="20"/>
    </row>
    <row r="38" spans="2:42" s="12" customFormat="1" ht="16" customHeight="1">
      <c r="B38" s="402"/>
      <c r="C38" s="203" t="s">
        <v>311</v>
      </c>
      <c r="D38" s="63"/>
      <c r="E38" s="63"/>
      <c r="F38" s="410">
        <f>'2)New Supply'!K108</f>
        <v>75</v>
      </c>
      <c r="G38" s="411"/>
      <c r="H38" s="416"/>
      <c r="I38" s="417"/>
      <c r="J38" s="416"/>
      <c r="K38" s="417"/>
      <c r="L38" s="416"/>
      <c r="M38" s="417"/>
      <c r="S38" s="20"/>
      <c r="T38" s="136"/>
      <c r="U38" s="20"/>
      <c r="V38" s="20"/>
      <c r="W38" s="20"/>
      <c r="X38" s="162" t="s">
        <v>72</v>
      </c>
      <c r="Y38" s="20"/>
      <c r="Z38" s="20"/>
      <c r="AA38" s="20"/>
      <c r="AB38" s="20"/>
      <c r="AC38" s="20"/>
      <c r="AD38" s="20"/>
      <c r="AE38" s="20"/>
      <c r="AF38" s="20"/>
      <c r="AG38" s="20"/>
      <c r="AH38" s="20"/>
      <c r="AI38" s="20"/>
      <c r="AJ38" s="20"/>
      <c r="AK38" s="20"/>
      <c r="AL38" s="20"/>
      <c r="AM38" s="20"/>
      <c r="AN38" s="20"/>
      <c r="AO38" s="20"/>
      <c r="AP38" s="20"/>
    </row>
    <row r="39" spans="2:42" s="67" customFormat="1" ht="20.9" customHeight="1">
      <c r="B39" s="197"/>
      <c r="C39" s="12"/>
      <c r="D39" s="12"/>
      <c r="E39" s="12"/>
      <c r="F39" s="13"/>
      <c r="G39" s="13"/>
      <c r="H39" s="12"/>
      <c r="I39" s="12"/>
      <c r="J39" s="12"/>
      <c r="K39" s="12"/>
      <c r="L39" s="12"/>
      <c r="M39" s="12"/>
      <c r="N39" s="65"/>
      <c r="O39" s="66"/>
      <c r="S39" s="138"/>
      <c r="T39" s="136"/>
      <c r="U39" s="138"/>
      <c r="V39" s="138"/>
      <c r="W39" s="138"/>
      <c r="X39" s="162" t="s">
        <v>73</v>
      </c>
      <c r="Y39" s="138"/>
      <c r="Z39" s="138"/>
      <c r="AA39" s="138"/>
      <c r="AB39" s="138"/>
      <c r="AC39" s="138"/>
      <c r="AD39" s="138"/>
      <c r="AE39" s="138"/>
      <c r="AF39" s="138"/>
      <c r="AG39" s="138"/>
      <c r="AH39" s="138"/>
      <c r="AI39" s="138"/>
      <c r="AJ39" s="138"/>
      <c r="AK39" s="138"/>
      <c r="AL39" s="138"/>
      <c r="AM39" s="138"/>
      <c r="AN39" s="138"/>
      <c r="AO39" s="138"/>
      <c r="AP39" s="138"/>
    </row>
    <row r="40" spans="2:42" s="12" customFormat="1">
      <c r="S40" s="20"/>
      <c r="T40" s="136"/>
      <c r="U40" s="20"/>
      <c r="V40" s="20"/>
      <c r="W40" s="20"/>
      <c r="X40" s="162" t="s">
        <v>74</v>
      </c>
      <c r="Y40" s="20"/>
      <c r="Z40" s="20"/>
      <c r="AA40" s="20"/>
      <c r="AB40" s="20"/>
      <c r="AC40" s="20"/>
      <c r="AD40" s="20"/>
      <c r="AE40" s="20"/>
      <c r="AF40" s="20"/>
      <c r="AG40" s="20"/>
      <c r="AH40" s="20"/>
      <c r="AI40" s="20"/>
      <c r="AJ40" s="20"/>
      <c r="AK40" s="20"/>
      <c r="AL40" s="20"/>
      <c r="AM40" s="20"/>
      <c r="AN40" s="20"/>
      <c r="AO40" s="20"/>
      <c r="AP40" s="20"/>
    </row>
    <row r="41" spans="2:42" s="12" customFormat="1">
      <c r="S41" s="20"/>
      <c r="T41" s="136"/>
      <c r="U41" s="20"/>
      <c r="V41" s="20"/>
      <c r="W41" s="20"/>
      <c r="X41" s="162" t="s">
        <v>75</v>
      </c>
      <c r="Y41" s="20"/>
      <c r="Z41" s="20"/>
      <c r="AA41" s="20"/>
      <c r="AB41" s="20"/>
      <c r="AC41" s="20"/>
      <c r="AD41" s="20"/>
      <c r="AE41" s="20"/>
      <c r="AF41" s="20"/>
      <c r="AG41" s="20"/>
      <c r="AH41" s="20"/>
      <c r="AI41" s="20"/>
      <c r="AJ41" s="20"/>
      <c r="AK41" s="20"/>
      <c r="AL41" s="20"/>
      <c r="AM41" s="20"/>
      <c r="AN41" s="20"/>
      <c r="AO41" s="20"/>
      <c r="AP41" s="20"/>
    </row>
    <row r="42" spans="2:42" s="12" customFormat="1">
      <c r="S42" s="20"/>
      <c r="T42" s="136"/>
      <c r="U42" s="20"/>
      <c r="V42" s="20"/>
      <c r="W42" s="20"/>
      <c r="X42" s="162" t="s">
        <v>76</v>
      </c>
      <c r="Y42" s="20"/>
      <c r="Z42" s="20"/>
      <c r="AA42" s="20"/>
      <c r="AB42" s="20"/>
      <c r="AC42" s="20"/>
      <c r="AD42" s="20"/>
      <c r="AE42" s="20"/>
      <c r="AF42" s="20"/>
      <c r="AG42" s="20"/>
      <c r="AH42" s="20"/>
      <c r="AI42" s="20"/>
      <c r="AJ42" s="20"/>
      <c r="AK42" s="20"/>
      <c r="AL42" s="20"/>
      <c r="AM42" s="20"/>
      <c r="AN42" s="20"/>
      <c r="AO42" s="20"/>
      <c r="AP42" s="20"/>
    </row>
    <row r="43" spans="2:42" s="12" customFormat="1">
      <c r="S43" s="20"/>
      <c r="T43" s="136"/>
      <c r="U43" s="20"/>
      <c r="V43" s="20"/>
      <c r="W43" s="20"/>
      <c r="X43" s="102" t="s">
        <v>202</v>
      </c>
      <c r="Y43" s="20"/>
      <c r="Z43" s="20"/>
      <c r="AA43" s="20"/>
      <c r="AB43" s="20"/>
      <c r="AC43" s="20"/>
      <c r="AD43" s="20"/>
      <c r="AE43" s="20"/>
      <c r="AF43" s="20"/>
      <c r="AG43" s="20"/>
      <c r="AH43" s="20"/>
      <c r="AI43" s="20"/>
      <c r="AJ43" s="20"/>
      <c r="AK43" s="20"/>
      <c r="AL43" s="20"/>
      <c r="AM43" s="20"/>
      <c r="AN43" s="20"/>
      <c r="AO43" s="20"/>
      <c r="AP43" s="20"/>
    </row>
    <row r="44" spans="2:42" s="12" customFormat="1">
      <c r="S44" s="20"/>
      <c r="T44" s="136"/>
      <c r="U44" s="20"/>
      <c r="V44" s="20"/>
      <c r="W44" s="20"/>
      <c r="X44" s="162" t="s">
        <v>203</v>
      </c>
      <c r="Y44" s="20"/>
      <c r="Z44" s="20"/>
      <c r="AA44" s="20"/>
      <c r="AB44" s="20"/>
      <c r="AC44" s="20"/>
      <c r="AD44" s="20"/>
      <c r="AE44" s="20"/>
      <c r="AF44" s="20"/>
      <c r="AG44" s="20"/>
      <c r="AH44" s="20"/>
      <c r="AI44" s="20"/>
      <c r="AJ44" s="20"/>
      <c r="AK44" s="20"/>
      <c r="AL44" s="20"/>
      <c r="AM44" s="20"/>
      <c r="AN44" s="20"/>
      <c r="AO44" s="20"/>
      <c r="AP44" s="20"/>
    </row>
    <row r="45" spans="2:42" s="12" customFormat="1">
      <c r="S45" s="20"/>
      <c r="T45" s="136"/>
      <c r="U45" s="20"/>
      <c r="V45" s="20"/>
      <c r="W45" s="20"/>
      <c r="X45" s="162" t="s">
        <v>77</v>
      </c>
      <c r="Y45" s="20"/>
      <c r="Z45" s="20"/>
      <c r="AA45" s="20"/>
      <c r="AB45" s="20"/>
      <c r="AC45" s="20"/>
      <c r="AD45" s="20"/>
      <c r="AE45" s="20"/>
      <c r="AF45" s="20"/>
      <c r="AG45" s="20"/>
      <c r="AH45" s="20"/>
      <c r="AI45" s="20"/>
      <c r="AJ45" s="20"/>
      <c r="AK45" s="20"/>
      <c r="AL45" s="20"/>
      <c r="AM45" s="20"/>
      <c r="AN45" s="20"/>
      <c r="AO45" s="20"/>
      <c r="AP45" s="20"/>
    </row>
    <row r="46" spans="2:42" s="12" customFormat="1">
      <c r="S46" s="20"/>
      <c r="T46" s="136"/>
      <c r="U46" s="20"/>
      <c r="V46" s="20"/>
      <c r="W46" s="20"/>
      <c r="X46" s="162" t="s">
        <v>78</v>
      </c>
      <c r="Y46" s="20"/>
      <c r="Z46" s="20"/>
      <c r="AA46" s="20"/>
      <c r="AB46" s="20"/>
      <c r="AC46" s="20"/>
      <c r="AD46" s="20"/>
      <c r="AE46" s="20"/>
      <c r="AF46" s="20"/>
      <c r="AG46" s="20"/>
      <c r="AH46" s="20"/>
      <c r="AI46" s="20"/>
      <c r="AJ46" s="20"/>
      <c r="AK46" s="20"/>
      <c r="AL46" s="20"/>
      <c r="AM46" s="20"/>
      <c r="AN46" s="20"/>
      <c r="AO46" s="20"/>
      <c r="AP46" s="20"/>
    </row>
    <row r="47" spans="2:42" s="12" customFormat="1">
      <c r="S47" s="20"/>
      <c r="T47" s="137"/>
      <c r="U47" s="20"/>
      <c r="V47" s="20"/>
      <c r="W47" s="20"/>
      <c r="X47" s="162" t="s">
        <v>79</v>
      </c>
      <c r="Y47" s="20"/>
      <c r="Z47" s="20"/>
      <c r="AA47" s="20"/>
      <c r="AB47" s="20"/>
      <c r="AC47" s="20"/>
      <c r="AD47" s="20"/>
      <c r="AE47" s="20"/>
      <c r="AF47" s="20"/>
      <c r="AG47" s="20"/>
      <c r="AH47" s="20"/>
      <c r="AI47" s="20"/>
      <c r="AJ47" s="20"/>
      <c r="AK47" s="20"/>
      <c r="AL47" s="20"/>
      <c r="AM47" s="20"/>
      <c r="AN47" s="20"/>
      <c r="AO47" s="20"/>
      <c r="AP47" s="20"/>
    </row>
    <row r="48" spans="2:42" s="12" customFormat="1">
      <c r="S48" s="20"/>
      <c r="T48" s="137"/>
      <c r="U48" s="20"/>
      <c r="V48" s="20"/>
      <c r="W48" s="20"/>
      <c r="X48" s="162" t="s">
        <v>80</v>
      </c>
      <c r="Y48" s="20"/>
      <c r="Z48" s="20"/>
      <c r="AA48" s="20"/>
      <c r="AB48" s="20"/>
      <c r="AC48" s="20"/>
      <c r="AD48" s="20"/>
      <c r="AE48" s="20"/>
      <c r="AF48" s="20"/>
      <c r="AG48" s="20"/>
      <c r="AH48" s="20"/>
      <c r="AI48" s="20"/>
      <c r="AJ48" s="20"/>
      <c r="AK48" s="20"/>
      <c r="AL48" s="20"/>
      <c r="AM48" s="20"/>
      <c r="AN48" s="20"/>
      <c r="AO48" s="20"/>
      <c r="AP48" s="20"/>
    </row>
    <row r="49" spans="19:42" s="12" customFormat="1">
      <c r="S49" s="20"/>
      <c r="T49" s="136"/>
      <c r="U49" s="20"/>
      <c r="V49" s="20"/>
      <c r="W49" s="20"/>
      <c r="X49" s="162" t="s">
        <v>81</v>
      </c>
      <c r="Y49" s="20"/>
      <c r="Z49" s="20"/>
      <c r="AA49" s="20"/>
      <c r="AB49" s="20"/>
      <c r="AC49" s="20"/>
      <c r="AD49" s="20"/>
      <c r="AE49" s="20"/>
      <c r="AF49" s="20"/>
      <c r="AG49" s="20"/>
      <c r="AH49" s="20"/>
      <c r="AI49" s="20"/>
      <c r="AJ49" s="20"/>
      <c r="AK49" s="20"/>
      <c r="AL49" s="20"/>
      <c r="AM49" s="20"/>
      <c r="AN49" s="20"/>
      <c r="AO49" s="20"/>
      <c r="AP49" s="20"/>
    </row>
    <row r="50" spans="19:42" s="12" customFormat="1">
      <c r="S50" s="20"/>
      <c r="T50" s="136"/>
      <c r="U50" s="20"/>
      <c r="V50" s="20"/>
      <c r="W50" s="20"/>
      <c r="X50" s="162" t="s">
        <v>82</v>
      </c>
      <c r="Y50" s="20"/>
      <c r="Z50" s="20"/>
      <c r="AA50" s="20"/>
      <c r="AB50" s="20"/>
      <c r="AC50" s="20"/>
      <c r="AD50" s="20"/>
      <c r="AE50" s="20"/>
      <c r="AF50" s="20"/>
      <c r="AG50" s="20"/>
      <c r="AH50" s="20"/>
      <c r="AI50" s="20"/>
      <c r="AJ50" s="20"/>
      <c r="AK50" s="20"/>
      <c r="AL50" s="20"/>
      <c r="AM50" s="20"/>
      <c r="AN50" s="20"/>
      <c r="AO50" s="20"/>
      <c r="AP50" s="20"/>
    </row>
    <row r="51" spans="19:42" s="12" customFormat="1">
      <c r="S51" s="20"/>
      <c r="T51" s="136"/>
      <c r="U51" s="20"/>
      <c r="V51" s="20"/>
      <c r="W51" s="20"/>
      <c r="X51" s="162" t="s">
        <v>83</v>
      </c>
      <c r="Y51" s="20"/>
      <c r="Z51" s="20"/>
      <c r="AA51" s="20"/>
      <c r="AB51" s="20"/>
      <c r="AC51" s="20"/>
      <c r="AD51" s="20"/>
      <c r="AE51" s="20"/>
      <c r="AF51" s="20"/>
      <c r="AG51" s="20"/>
      <c r="AH51" s="20"/>
      <c r="AI51" s="20"/>
      <c r="AJ51" s="20"/>
      <c r="AK51" s="20"/>
      <c r="AL51" s="20"/>
      <c r="AM51" s="20"/>
      <c r="AN51" s="20"/>
      <c r="AO51" s="20"/>
      <c r="AP51" s="20"/>
    </row>
    <row r="52" spans="19:42" s="12" customFormat="1">
      <c r="S52" s="20"/>
      <c r="T52" s="136"/>
      <c r="U52" s="20"/>
      <c r="V52" s="20"/>
      <c r="W52" s="20"/>
      <c r="X52" s="162" t="s">
        <v>84</v>
      </c>
      <c r="Y52" s="20"/>
      <c r="Z52" s="20"/>
      <c r="AA52" s="20"/>
      <c r="AB52" s="20"/>
      <c r="AC52" s="20"/>
      <c r="AD52" s="20"/>
      <c r="AE52" s="20"/>
      <c r="AF52" s="20"/>
      <c r="AG52" s="20"/>
      <c r="AH52" s="20"/>
      <c r="AI52" s="20"/>
      <c r="AJ52" s="20"/>
      <c r="AK52" s="20"/>
      <c r="AL52" s="20"/>
      <c r="AM52" s="20"/>
      <c r="AN52" s="20"/>
      <c r="AO52" s="20"/>
      <c r="AP52" s="20"/>
    </row>
    <row r="53" spans="19:42" s="12" customFormat="1">
      <c r="S53" s="20"/>
      <c r="T53" s="136"/>
      <c r="U53" s="20"/>
      <c r="V53" s="20"/>
      <c r="W53" s="20"/>
      <c r="X53" s="163" t="s">
        <v>85</v>
      </c>
      <c r="Y53" s="20"/>
      <c r="Z53" s="20"/>
      <c r="AA53" s="20"/>
      <c r="AB53" s="20"/>
      <c r="AC53" s="20"/>
      <c r="AD53" s="20"/>
      <c r="AE53" s="20"/>
      <c r="AF53" s="20"/>
      <c r="AG53" s="20"/>
      <c r="AH53" s="20"/>
      <c r="AI53" s="20"/>
      <c r="AJ53" s="20"/>
      <c r="AK53" s="20"/>
      <c r="AL53" s="20"/>
      <c r="AM53" s="20"/>
      <c r="AN53" s="20"/>
      <c r="AO53" s="20"/>
      <c r="AP53" s="20"/>
    </row>
    <row r="54" spans="19:42" s="12" customFormat="1">
      <c r="S54" s="20"/>
      <c r="T54" s="136"/>
      <c r="U54" s="20"/>
      <c r="V54" s="20"/>
      <c r="W54" s="20"/>
      <c r="X54" s="163" t="s">
        <v>86</v>
      </c>
      <c r="Y54" s="20"/>
      <c r="Z54" s="20"/>
      <c r="AA54" s="20"/>
      <c r="AB54" s="20"/>
      <c r="AC54" s="20"/>
      <c r="AD54" s="20"/>
      <c r="AE54" s="20"/>
      <c r="AF54" s="20"/>
      <c r="AG54" s="20"/>
      <c r="AH54" s="20"/>
      <c r="AI54" s="20"/>
      <c r="AJ54" s="20"/>
      <c r="AK54" s="20"/>
      <c r="AL54" s="20"/>
      <c r="AM54" s="20"/>
      <c r="AN54" s="20"/>
      <c r="AO54" s="20"/>
      <c r="AP54" s="20"/>
    </row>
    <row r="55" spans="19:42" s="12" customFormat="1">
      <c r="S55" s="20"/>
      <c r="T55" s="136"/>
      <c r="U55" s="20"/>
      <c r="V55" s="20"/>
      <c r="W55" s="20"/>
      <c r="X55" s="162" t="s">
        <v>87</v>
      </c>
      <c r="Y55" s="20"/>
      <c r="Z55" s="20"/>
      <c r="AA55" s="20"/>
      <c r="AB55" s="20"/>
      <c r="AC55" s="20"/>
      <c r="AD55" s="20"/>
      <c r="AE55" s="20"/>
      <c r="AF55" s="20"/>
      <c r="AG55" s="20"/>
      <c r="AH55" s="20"/>
      <c r="AI55" s="20"/>
      <c r="AJ55" s="20"/>
      <c r="AK55" s="20"/>
      <c r="AL55" s="20"/>
      <c r="AM55" s="20"/>
      <c r="AN55" s="20"/>
      <c r="AO55" s="20"/>
      <c r="AP55" s="20"/>
    </row>
    <row r="56" spans="19:42" s="12" customFormat="1">
      <c r="S56" s="20"/>
      <c r="T56" s="136"/>
      <c r="U56" s="20"/>
      <c r="V56" s="20"/>
      <c r="W56" s="20"/>
      <c r="X56" s="162" t="s">
        <v>88</v>
      </c>
      <c r="Y56" s="20"/>
      <c r="Z56" s="20"/>
      <c r="AA56" s="20"/>
      <c r="AB56" s="20"/>
      <c r="AC56" s="20"/>
      <c r="AD56" s="20"/>
      <c r="AE56" s="20"/>
      <c r="AF56" s="20"/>
      <c r="AG56" s="20"/>
      <c r="AH56" s="20"/>
      <c r="AI56" s="20"/>
      <c r="AJ56" s="20"/>
      <c r="AK56" s="20"/>
      <c r="AL56" s="20"/>
      <c r="AM56" s="20"/>
      <c r="AN56" s="20"/>
      <c r="AO56" s="20"/>
      <c r="AP56" s="20"/>
    </row>
    <row r="57" spans="19:42" s="12" customFormat="1">
      <c r="S57" s="20"/>
      <c r="T57" s="136"/>
      <c r="U57" s="20"/>
      <c r="V57" s="20"/>
      <c r="W57" s="20"/>
      <c r="X57" s="162" t="s">
        <v>89</v>
      </c>
      <c r="Y57" s="20"/>
      <c r="Z57" s="20"/>
      <c r="AA57" s="20"/>
      <c r="AB57" s="20"/>
      <c r="AC57" s="20"/>
      <c r="AD57" s="20"/>
      <c r="AE57" s="20"/>
      <c r="AF57" s="20"/>
      <c r="AG57" s="20"/>
      <c r="AH57" s="20"/>
      <c r="AI57" s="20"/>
      <c r="AJ57" s="20"/>
      <c r="AK57" s="20"/>
      <c r="AL57" s="20"/>
      <c r="AM57" s="20"/>
      <c r="AN57" s="20"/>
      <c r="AO57" s="20"/>
      <c r="AP57" s="20"/>
    </row>
    <row r="58" spans="19:42" s="12" customFormat="1">
      <c r="S58" s="20"/>
      <c r="T58" s="136"/>
      <c r="U58" s="20"/>
      <c r="V58" s="20"/>
      <c r="W58" s="20"/>
      <c r="X58" s="162" t="s">
        <v>90</v>
      </c>
      <c r="Y58" s="20"/>
      <c r="Z58" s="20"/>
      <c r="AA58" s="20"/>
      <c r="AB58" s="20"/>
      <c r="AC58" s="20"/>
      <c r="AD58" s="20"/>
      <c r="AE58" s="20"/>
      <c r="AF58" s="20"/>
      <c r="AG58" s="20"/>
      <c r="AH58" s="20"/>
      <c r="AI58" s="20"/>
      <c r="AJ58" s="20"/>
      <c r="AK58" s="20"/>
      <c r="AL58" s="20"/>
      <c r="AM58" s="20"/>
      <c r="AN58" s="20"/>
      <c r="AO58" s="20"/>
      <c r="AP58" s="20"/>
    </row>
    <row r="59" spans="19:42" s="12" customFormat="1">
      <c r="S59" s="20"/>
      <c r="T59" s="136"/>
      <c r="U59" s="20"/>
      <c r="V59" s="20"/>
      <c r="W59" s="20"/>
      <c r="X59" s="162" t="s">
        <v>91</v>
      </c>
      <c r="Y59" s="20"/>
      <c r="Z59" s="20"/>
      <c r="AA59" s="20"/>
      <c r="AB59" s="20"/>
      <c r="AC59" s="20"/>
      <c r="AD59" s="20"/>
      <c r="AE59" s="20"/>
      <c r="AF59" s="20"/>
      <c r="AG59" s="20"/>
      <c r="AH59" s="20"/>
      <c r="AI59" s="20"/>
      <c r="AJ59" s="20"/>
      <c r="AK59" s="20"/>
      <c r="AL59" s="20"/>
      <c r="AM59" s="20"/>
      <c r="AN59" s="20"/>
      <c r="AO59" s="20"/>
      <c r="AP59" s="20"/>
    </row>
    <row r="60" spans="19:42" s="12" customFormat="1">
      <c r="S60" s="20"/>
      <c r="T60" s="136"/>
      <c r="U60" s="20"/>
      <c r="V60" s="20"/>
      <c r="W60" s="20"/>
      <c r="X60" s="162" t="s">
        <v>92</v>
      </c>
      <c r="Y60" s="20"/>
      <c r="Z60" s="20"/>
      <c r="AA60" s="20"/>
      <c r="AB60" s="20"/>
      <c r="AC60" s="20"/>
      <c r="AD60" s="20"/>
      <c r="AE60" s="20"/>
      <c r="AF60" s="20"/>
      <c r="AG60" s="20"/>
      <c r="AH60" s="20"/>
      <c r="AI60" s="20"/>
      <c r="AJ60" s="20"/>
      <c r="AK60" s="20"/>
      <c r="AL60" s="20"/>
      <c r="AM60" s="20"/>
      <c r="AN60" s="20"/>
      <c r="AO60" s="20"/>
      <c r="AP60" s="20"/>
    </row>
    <row r="61" spans="19:42" s="12" customFormat="1">
      <c r="S61" s="20"/>
      <c r="T61" s="136"/>
      <c r="U61" s="20"/>
      <c r="V61" s="20"/>
      <c r="W61" s="20"/>
      <c r="X61" s="162" t="s">
        <v>156</v>
      </c>
      <c r="Y61" s="20"/>
      <c r="Z61" s="20"/>
      <c r="AA61" s="20"/>
      <c r="AB61" s="20"/>
      <c r="AC61" s="20"/>
      <c r="AD61" s="20"/>
      <c r="AE61" s="20"/>
      <c r="AF61" s="20"/>
      <c r="AG61" s="20"/>
      <c r="AH61" s="20"/>
      <c r="AI61" s="20"/>
      <c r="AJ61" s="20"/>
      <c r="AK61" s="20"/>
      <c r="AL61" s="20"/>
      <c r="AM61" s="20"/>
      <c r="AN61" s="20"/>
      <c r="AO61" s="20"/>
      <c r="AP61" s="20"/>
    </row>
    <row r="62" spans="19:42" s="12" customFormat="1">
      <c r="S62" s="20"/>
      <c r="T62" s="136"/>
      <c r="U62" s="20"/>
      <c r="V62" s="20"/>
      <c r="W62" s="20"/>
      <c r="X62" s="162" t="s">
        <v>157</v>
      </c>
      <c r="Y62" s="20"/>
      <c r="Z62" s="20"/>
      <c r="AA62" s="20"/>
      <c r="AB62" s="20"/>
      <c r="AC62" s="20"/>
      <c r="AD62" s="20"/>
      <c r="AE62" s="20"/>
      <c r="AF62" s="20"/>
      <c r="AG62" s="20"/>
      <c r="AH62" s="20"/>
      <c r="AI62" s="20"/>
      <c r="AJ62" s="20"/>
      <c r="AK62" s="20"/>
      <c r="AL62" s="20"/>
      <c r="AM62" s="20"/>
      <c r="AN62" s="20"/>
      <c r="AO62" s="20"/>
      <c r="AP62" s="20"/>
    </row>
    <row r="63" spans="19:42" s="12" customFormat="1">
      <c r="S63" s="20"/>
      <c r="T63" s="136"/>
      <c r="U63" s="20"/>
      <c r="V63" s="20"/>
      <c r="W63" s="20"/>
      <c r="X63" s="162" t="s">
        <v>93</v>
      </c>
      <c r="Y63" s="20"/>
      <c r="Z63" s="20"/>
      <c r="AA63" s="20"/>
      <c r="AB63" s="20"/>
      <c r="AC63" s="20"/>
      <c r="AD63" s="20"/>
      <c r="AE63" s="20"/>
      <c r="AF63" s="20"/>
      <c r="AG63" s="20"/>
      <c r="AH63" s="20"/>
      <c r="AI63" s="20"/>
      <c r="AJ63" s="20"/>
      <c r="AK63" s="20"/>
      <c r="AL63" s="20"/>
      <c r="AM63" s="20"/>
      <c r="AN63" s="20"/>
      <c r="AO63" s="20"/>
      <c r="AP63" s="20"/>
    </row>
    <row r="64" spans="19:42" s="12" customFormat="1">
      <c r="S64" s="20"/>
      <c r="T64" s="136"/>
      <c r="U64" s="20"/>
      <c r="V64" s="20"/>
      <c r="W64" s="20"/>
      <c r="X64" s="162" t="s">
        <v>94</v>
      </c>
      <c r="Y64" s="20"/>
      <c r="Z64" s="20"/>
      <c r="AA64" s="20"/>
      <c r="AB64" s="20"/>
      <c r="AC64" s="20"/>
      <c r="AD64" s="20"/>
      <c r="AE64" s="20"/>
      <c r="AF64" s="20"/>
      <c r="AG64" s="20"/>
      <c r="AH64" s="20"/>
      <c r="AI64" s="20"/>
      <c r="AJ64" s="20"/>
      <c r="AK64" s="20"/>
      <c r="AL64" s="20"/>
      <c r="AM64" s="20"/>
      <c r="AN64" s="20"/>
      <c r="AO64" s="20"/>
      <c r="AP64" s="20"/>
    </row>
    <row r="65" spans="19:42" s="12" customFormat="1">
      <c r="S65" s="20"/>
      <c r="T65" s="136"/>
      <c r="U65" s="20"/>
      <c r="V65" s="20"/>
      <c r="W65" s="20"/>
      <c r="X65" s="162" t="s">
        <v>95</v>
      </c>
      <c r="Y65" s="20"/>
      <c r="Z65" s="20"/>
      <c r="AA65" s="20"/>
      <c r="AB65" s="20"/>
      <c r="AC65" s="20"/>
      <c r="AD65" s="20"/>
      <c r="AE65" s="20"/>
      <c r="AF65" s="20"/>
      <c r="AG65" s="20"/>
      <c r="AH65" s="20"/>
      <c r="AI65" s="20"/>
      <c r="AJ65" s="20"/>
      <c r="AK65" s="20"/>
      <c r="AL65" s="20"/>
      <c r="AM65" s="20"/>
      <c r="AN65" s="20"/>
      <c r="AO65" s="20"/>
      <c r="AP65" s="20"/>
    </row>
    <row r="66" spans="19:42" s="12" customFormat="1">
      <c r="S66" s="20"/>
      <c r="T66" s="136"/>
      <c r="U66" s="20"/>
      <c r="V66" s="20"/>
      <c r="W66" s="20"/>
      <c r="X66" s="162" t="s">
        <v>96</v>
      </c>
      <c r="Y66" s="20"/>
      <c r="Z66" s="20"/>
      <c r="AA66" s="20"/>
      <c r="AB66" s="20"/>
      <c r="AC66" s="20"/>
      <c r="AD66" s="20"/>
      <c r="AE66" s="20"/>
      <c r="AF66" s="20"/>
      <c r="AG66" s="20"/>
      <c r="AH66" s="20"/>
      <c r="AI66" s="20"/>
      <c r="AJ66" s="20"/>
      <c r="AK66" s="20"/>
      <c r="AL66" s="20"/>
      <c r="AM66" s="20"/>
      <c r="AN66" s="20"/>
      <c r="AO66" s="20"/>
      <c r="AP66" s="20"/>
    </row>
    <row r="67" spans="19:42" s="12" customFormat="1">
      <c r="S67" s="20"/>
      <c r="T67" s="136"/>
      <c r="U67" s="20"/>
      <c r="V67" s="20"/>
      <c r="W67" s="20"/>
      <c r="X67" s="162" t="s">
        <v>97</v>
      </c>
      <c r="Y67" s="20"/>
      <c r="Z67" s="20"/>
      <c r="AA67" s="20"/>
      <c r="AB67" s="20"/>
      <c r="AC67" s="20"/>
      <c r="AD67" s="20"/>
      <c r="AE67" s="20"/>
      <c r="AF67" s="20"/>
      <c r="AG67" s="20"/>
      <c r="AH67" s="20"/>
      <c r="AI67" s="20"/>
      <c r="AJ67" s="20"/>
      <c r="AK67" s="20"/>
      <c r="AL67" s="20"/>
      <c r="AM67" s="20"/>
      <c r="AN67" s="20"/>
      <c r="AO67" s="20"/>
      <c r="AP67" s="20"/>
    </row>
    <row r="68" spans="19:42" s="12" customFormat="1">
      <c r="S68" s="20"/>
      <c r="T68" s="136"/>
      <c r="U68" s="20"/>
      <c r="V68" s="20"/>
      <c r="W68" s="20"/>
      <c r="X68" s="162" t="s">
        <v>98</v>
      </c>
      <c r="Y68" s="20"/>
      <c r="Z68" s="20"/>
      <c r="AA68" s="20"/>
      <c r="AB68" s="20"/>
      <c r="AC68" s="20"/>
      <c r="AD68" s="20"/>
      <c r="AE68" s="20"/>
      <c r="AF68" s="20"/>
      <c r="AG68" s="20"/>
      <c r="AH68" s="20"/>
      <c r="AI68" s="20"/>
      <c r="AJ68" s="20"/>
      <c r="AK68" s="20"/>
      <c r="AL68" s="20"/>
      <c r="AM68" s="20"/>
      <c r="AN68" s="20"/>
      <c r="AO68" s="20"/>
      <c r="AP68" s="20"/>
    </row>
    <row r="69" spans="19:42" s="12" customFormat="1">
      <c r="S69" s="20"/>
      <c r="T69" s="136"/>
      <c r="U69" s="20"/>
      <c r="V69" s="20"/>
      <c r="W69" s="20"/>
      <c r="X69" s="162" t="s">
        <v>99</v>
      </c>
      <c r="Y69" s="20"/>
      <c r="Z69" s="20"/>
      <c r="AA69" s="20"/>
      <c r="AB69" s="20"/>
      <c r="AC69" s="20"/>
      <c r="AD69" s="20"/>
      <c r="AE69" s="20"/>
      <c r="AF69" s="20"/>
      <c r="AG69" s="20"/>
      <c r="AH69" s="20"/>
      <c r="AI69" s="20"/>
      <c r="AJ69" s="20"/>
      <c r="AK69" s="20"/>
      <c r="AL69" s="20"/>
      <c r="AM69" s="20"/>
      <c r="AN69" s="20"/>
      <c r="AO69" s="20"/>
      <c r="AP69" s="20"/>
    </row>
    <row r="70" spans="19:42" s="12" customFormat="1">
      <c r="S70" s="20"/>
      <c r="T70" s="136"/>
      <c r="U70" s="20"/>
      <c r="V70" s="20"/>
      <c r="W70" s="20"/>
      <c r="X70" s="162" t="s">
        <v>100</v>
      </c>
      <c r="Y70" s="20"/>
      <c r="Z70" s="20"/>
      <c r="AA70" s="20"/>
      <c r="AB70" s="20"/>
      <c r="AC70" s="20"/>
      <c r="AD70" s="20"/>
      <c r="AE70" s="20"/>
      <c r="AF70" s="20"/>
      <c r="AG70" s="20"/>
      <c r="AH70" s="20"/>
      <c r="AI70" s="20"/>
      <c r="AJ70" s="20"/>
      <c r="AK70" s="20"/>
      <c r="AL70" s="20"/>
      <c r="AM70" s="20"/>
      <c r="AN70" s="20"/>
      <c r="AO70" s="20"/>
      <c r="AP70" s="20"/>
    </row>
    <row r="71" spans="19:42" s="12" customFormat="1">
      <c r="S71" s="20"/>
      <c r="T71" s="136"/>
      <c r="U71" s="20"/>
      <c r="V71" s="20"/>
      <c r="W71" s="20"/>
      <c r="X71" s="162" t="s">
        <v>101</v>
      </c>
      <c r="Y71" s="20"/>
      <c r="Z71" s="20"/>
      <c r="AA71" s="20"/>
      <c r="AB71" s="20"/>
      <c r="AC71" s="20"/>
      <c r="AD71" s="20"/>
      <c r="AE71" s="20"/>
      <c r="AF71" s="20"/>
      <c r="AG71" s="20"/>
      <c r="AH71" s="20"/>
      <c r="AI71" s="20"/>
      <c r="AJ71" s="20"/>
      <c r="AK71" s="20"/>
      <c r="AL71" s="20"/>
      <c r="AM71" s="20"/>
      <c r="AN71" s="20"/>
      <c r="AO71" s="20"/>
      <c r="AP71" s="20"/>
    </row>
    <row r="72" spans="19:42" s="12" customFormat="1">
      <c r="S72" s="20"/>
      <c r="T72" s="136"/>
      <c r="U72" s="20"/>
      <c r="V72" s="20"/>
      <c r="W72" s="20"/>
      <c r="X72" s="162" t="s">
        <v>102</v>
      </c>
      <c r="Y72" s="20"/>
      <c r="Z72" s="20"/>
      <c r="AA72" s="20"/>
      <c r="AB72" s="20"/>
      <c r="AC72" s="20"/>
      <c r="AD72" s="20"/>
      <c r="AE72" s="20"/>
      <c r="AF72" s="20"/>
      <c r="AG72" s="20"/>
      <c r="AH72" s="20"/>
      <c r="AI72" s="20"/>
      <c r="AJ72" s="20"/>
      <c r="AK72" s="20"/>
      <c r="AL72" s="20"/>
      <c r="AM72" s="20"/>
      <c r="AN72" s="20"/>
      <c r="AO72" s="20"/>
      <c r="AP72" s="20"/>
    </row>
    <row r="73" spans="19:42" s="12" customFormat="1">
      <c r="S73" s="20"/>
      <c r="T73" s="136"/>
      <c r="U73" s="20"/>
      <c r="V73" s="20"/>
      <c r="W73" s="20"/>
      <c r="X73" s="162" t="s">
        <v>103</v>
      </c>
      <c r="Y73" s="20"/>
      <c r="Z73" s="20"/>
      <c r="AA73" s="20"/>
      <c r="AB73" s="20"/>
      <c r="AC73" s="20"/>
      <c r="AD73" s="20"/>
      <c r="AE73" s="20"/>
      <c r="AF73" s="20"/>
      <c r="AG73" s="20"/>
      <c r="AH73" s="20"/>
      <c r="AI73" s="20"/>
      <c r="AJ73" s="20"/>
      <c r="AK73" s="20"/>
      <c r="AL73" s="20"/>
      <c r="AM73" s="20"/>
      <c r="AN73" s="20"/>
      <c r="AO73" s="20"/>
      <c r="AP73" s="20"/>
    </row>
    <row r="74" spans="19:42" s="12" customFormat="1">
      <c r="S74" s="20"/>
      <c r="T74" s="136"/>
      <c r="U74" s="20"/>
      <c r="V74" s="20"/>
      <c r="W74" s="20"/>
      <c r="X74" s="162" t="s">
        <v>104</v>
      </c>
      <c r="Y74" s="20"/>
      <c r="Z74" s="20"/>
      <c r="AA74" s="20"/>
      <c r="AB74" s="20"/>
      <c r="AC74" s="20"/>
      <c r="AD74" s="20"/>
      <c r="AE74" s="20"/>
      <c r="AF74" s="20"/>
      <c r="AG74" s="20"/>
      <c r="AH74" s="20"/>
      <c r="AI74" s="20"/>
      <c r="AJ74" s="20"/>
      <c r="AK74" s="20"/>
      <c r="AL74" s="20"/>
      <c r="AM74" s="20"/>
      <c r="AN74" s="20"/>
      <c r="AO74" s="20"/>
      <c r="AP74" s="20"/>
    </row>
    <row r="75" spans="19:42" s="12" customFormat="1">
      <c r="S75" s="20"/>
      <c r="T75" s="136"/>
      <c r="U75" s="20"/>
      <c r="V75" s="20"/>
      <c r="W75" s="20"/>
      <c r="X75" s="162" t="s">
        <v>105</v>
      </c>
      <c r="Y75" s="20"/>
      <c r="Z75" s="20"/>
      <c r="AA75" s="20"/>
      <c r="AB75" s="20"/>
      <c r="AC75" s="20"/>
      <c r="AD75" s="20"/>
      <c r="AE75" s="20"/>
      <c r="AF75" s="20"/>
      <c r="AG75" s="20"/>
      <c r="AH75" s="20"/>
      <c r="AI75" s="20"/>
      <c r="AJ75" s="20"/>
      <c r="AK75" s="20"/>
      <c r="AL75" s="20"/>
      <c r="AM75" s="20"/>
      <c r="AN75" s="20"/>
      <c r="AO75" s="20"/>
      <c r="AP75" s="20"/>
    </row>
    <row r="76" spans="19:42" s="12" customFormat="1">
      <c r="S76" s="20"/>
      <c r="T76" s="136"/>
      <c r="U76" s="20"/>
      <c r="V76" s="20"/>
      <c r="W76" s="20"/>
      <c r="X76" s="162" t="s">
        <v>106</v>
      </c>
      <c r="Y76" s="20"/>
      <c r="Z76" s="20"/>
      <c r="AA76" s="20"/>
      <c r="AB76" s="20"/>
      <c r="AC76" s="20"/>
      <c r="AD76" s="20"/>
      <c r="AE76" s="20"/>
      <c r="AF76" s="20"/>
      <c r="AG76" s="20"/>
      <c r="AH76" s="20"/>
      <c r="AI76" s="20"/>
      <c r="AJ76" s="20"/>
      <c r="AK76" s="20"/>
      <c r="AL76" s="20"/>
      <c r="AM76" s="20"/>
      <c r="AN76" s="20"/>
      <c r="AO76" s="20"/>
      <c r="AP76" s="20"/>
    </row>
    <row r="77" spans="19:42" s="12" customFormat="1">
      <c r="S77" s="20"/>
      <c r="T77" s="136"/>
      <c r="U77" s="20"/>
      <c r="V77" s="20"/>
      <c r="W77" s="20"/>
      <c r="X77" s="162" t="s">
        <v>107</v>
      </c>
      <c r="Y77" s="20"/>
      <c r="Z77" s="20"/>
      <c r="AA77" s="20"/>
      <c r="AB77" s="20"/>
      <c r="AC77" s="20"/>
      <c r="AD77" s="20"/>
      <c r="AE77" s="20"/>
      <c r="AF77" s="20"/>
      <c r="AG77" s="20"/>
      <c r="AH77" s="20"/>
      <c r="AI77" s="20"/>
      <c r="AJ77" s="20"/>
      <c r="AK77" s="20"/>
      <c r="AL77" s="20"/>
      <c r="AM77" s="20"/>
      <c r="AN77" s="20"/>
      <c r="AO77" s="20"/>
      <c r="AP77" s="20"/>
    </row>
    <row r="78" spans="19:42" s="12" customFormat="1">
      <c r="S78" s="20"/>
      <c r="T78" s="136"/>
      <c r="U78" s="20"/>
      <c r="V78" s="20"/>
      <c r="W78" s="20"/>
      <c r="X78" s="162" t="s">
        <v>108</v>
      </c>
      <c r="Y78" s="20"/>
      <c r="Z78" s="20"/>
      <c r="AA78" s="20"/>
      <c r="AB78" s="20"/>
      <c r="AC78" s="20"/>
      <c r="AD78" s="20"/>
      <c r="AE78" s="20"/>
      <c r="AF78" s="20"/>
      <c r="AG78" s="20"/>
      <c r="AH78" s="20"/>
      <c r="AI78" s="20"/>
      <c r="AJ78" s="20"/>
      <c r="AK78" s="20"/>
      <c r="AL78" s="20"/>
      <c r="AM78" s="20"/>
      <c r="AN78" s="20"/>
      <c r="AO78" s="20"/>
      <c r="AP78" s="20"/>
    </row>
    <row r="79" spans="19:42" s="12" customFormat="1">
      <c r="S79" s="20"/>
      <c r="T79" s="136"/>
      <c r="U79" s="20"/>
      <c r="V79" s="20"/>
      <c r="W79" s="20"/>
      <c r="X79" s="162" t="s">
        <v>109</v>
      </c>
      <c r="Y79" s="20"/>
      <c r="Z79" s="20"/>
      <c r="AA79" s="20"/>
      <c r="AB79" s="20"/>
      <c r="AC79" s="20"/>
      <c r="AD79" s="20"/>
      <c r="AE79" s="20"/>
      <c r="AF79" s="20"/>
      <c r="AG79" s="20"/>
      <c r="AH79" s="20"/>
      <c r="AI79" s="20"/>
      <c r="AJ79" s="20"/>
      <c r="AK79" s="20"/>
      <c r="AL79" s="20"/>
      <c r="AM79" s="20"/>
      <c r="AN79" s="20"/>
      <c r="AO79" s="20"/>
      <c r="AP79" s="20"/>
    </row>
    <row r="80" spans="19:42" s="12" customFormat="1">
      <c r="S80" s="20"/>
      <c r="T80" s="136"/>
      <c r="U80" s="20"/>
      <c r="V80" s="20"/>
      <c r="W80" s="20"/>
      <c r="X80" s="162" t="s">
        <v>110</v>
      </c>
      <c r="Y80" s="20"/>
      <c r="Z80" s="20"/>
      <c r="AA80" s="20"/>
      <c r="AB80" s="20"/>
      <c r="AC80" s="20"/>
      <c r="AD80" s="20"/>
      <c r="AE80" s="20"/>
      <c r="AF80" s="20"/>
      <c r="AG80" s="20"/>
      <c r="AH80" s="20"/>
      <c r="AI80" s="20"/>
      <c r="AJ80" s="20"/>
      <c r="AK80" s="20"/>
      <c r="AL80" s="20"/>
      <c r="AM80" s="20"/>
      <c r="AN80" s="20"/>
      <c r="AO80" s="20"/>
      <c r="AP80" s="20"/>
    </row>
    <row r="81" spans="19:42" s="12" customFormat="1">
      <c r="S81" s="20"/>
      <c r="T81" s="136"/>
      <c r="U81" s="20"/>
      <c r="V81" s="20"/>
      <c r="W81" s="20"/>
      <c r="X81" s="162" t="s">
        <v>111</v>
      </c>
      <c r="Y81" s="20"/>
      <c r="Z81" s="20"/>
      <c r="AA81" s="20"/>
      <c r="AB81" s="20"/>
      <c r="AC81" s="20"/>
      <c r="AD81" s="20"/>
      <c r="AE81" s="20"/>
      <c r="AF81" s="20"/>
      <c r="AG81" s="20"/>
      <c r="AH81" s="20"/>
      <c r="AI81" s="20"/>
      <c r="AJ81" s="20"/>
      <c r="AK81" s="20"/>
      <c r="AL81" s="20"/>
      <c r="AM81" s="20"/>
      <c r="AN81" s="20"/>
      <c r="AO81" s="20"/>
      <c r="AP81" s="20"/>
    </row>
    <row r="82" spans="19:42" s="12" customFormat="1">
      <c r="S82" s="20"/>
      <c r="T82" s="136"/>
      <c r="U82" s="20"/>
      <c r="V82" s="20"/>
      <c r="W82" s="20"/>
      <c r="X82" s="162" t="s">
        <v>112</v>
      </c>
      <c r="Y82" s="20"/>
      <c r="Z82" s="20"/>
      <c r="AA82" s="20"/>
      <c r="AB82" s="20"/>
      <c r="AC82" s="20"/>
      <c r="AD82" s="20"/>
      <c r="AE82" s="20"/>
      <c r="AF82" s="20"/>
      <c r="AG82" s="20"/>
      <c r="AH82" s="20"/>
      <c r="AI82" s="20"/>
      <c r="AJ82" s="20"/>
      <c r="AK82" s="20"/>
      <c r="AL82" s="20"/>
      <c r="AM82" s="20"/>
      <c r="AN82" s="20"/>
      <c r="AO82" s="20"/>
      <c r="AP82" s="20"/>
    </row>
    <row r="83" spans="19:42" s="12" customFormat="1">
      <c r="S83" s="20"/>
      <c r="T83" s="136"/>
      <c r="U83" s="20"/>
      <c r="V83" s="20"/>
      <c r="W83" s="20"/>
      <c r="X83" s="162" t="s">
        <v>113</v>
      </c>
      <c r="Y83" s="20"/>
      <c r="Z83" s="20"/>
      <c r="AA83" s="20"/>
      <c r="AB83" s="20"/>
      <c r="AC83" s="20"/>
      <c r="AD83" s="20"/>
      <c r="AE83" s="20"/>
      <c r="AF83" s="20"/>
      <c r="AG83" s="20"/>
      <c r="AH83" s="20"/>
      <c r="AI83" s="20"/>
      <c r="AJ83" s="20"/>
      <c r="AK83" s="20"/>
      <c r="AL83" s="20"/>
      <c r="AM83" s="20"/>
      <c r="AN83" s="20"/>
      <c r="AO83" s="20"/>
      <c r="AP83" s="20"/>
    </row>
    <row r="84" spans="19:42" s="12" customFormat="1">
      <c r="S84" s="20"/>
      <c r="T84" s="136"/>
      <c r="U84" s="20"/>
      <c r="V84" s="20"/>
      <c r="W84" s="20"/>
      <c r="X84" s="162" t="s">
        <v>114</v>
      </c>
      <c r="Y84" s="20"/>
      <c r="Z84" s="20"/>
      <c r="AA84" s="20"/>
      <c r="AB84" s="20"/>
      <c r="AC84" s="20"/>
      <c r="AD84" s="20"/>
      <c r="AE84" s="20"/>
      <c r="AF84" s="20"/>
      <c r="AG84" s="20"/>
      <c r="AH84" s="20"/>
      <c r="AI84" s="20"/>
      <c r="AJ84" s="20"/>
      <c r="AK84" s="20"/>
      <c r="AL84" s="20"/>
      <c r="AM84" s="20"/>
      <c r="AN84" s="20"/>
      <c r="AO84" s="20"/>
      <c r="AP84" s="20"/>
    </row>
    <row r="85" spans="19:42" s="12" customFormat="1">
      <c r="S85" s="20"/>
      <c r="T85" s="136"/>
      <c r="U85" s="20"/>
      <c r="V85" s="20"/>
      <c r="W85" s="20"/>
      <c r="X85" s="162" t="s">
        <v>115</v>
      </c>
      <c r="Y85" s="20"/>
      <c r="Z85" s="20"/>
      <c r="AA85" s="20"/>
      <c r="AB85" s="20"/>
      <c r="AC85" s="20"/>
      <c r="AD85" s="20"/>
      <c r="AE85" s="20"/>
      <c r="AF85" s="20"/>
      <c r="AG85" s="20"/>
      <c r="AH85" s="20"/>
      <c r="AI85" s="20"/>
      <c r="AJ85" s="20"/>
      <c r="AK85" s="20"/>
      <c r="AL85" s="20"/>
      <c r="AM85" s="20"/>
      <c r="AN85" s="20"/>
      <c r="AO85" s="20"/>
      <c r="AP85" s="20"/>
    </row>
    <row r="86" spans="19:42" s="12" customFormat="1">
      <c r="S86" s="20"/>
      <c r="T86" s="136"/>
      <c r="U86" s="20"/>
      <c r="V86" s="20"/>
      <c r="W86" s="20"/>
      <c r="X86" s="162" t="s">
        <v>116</v>
      </c>
      <c r="Y86" s="20"/>
      <c r="Z86" s="20"/>
      <c r="AA86" s="20"/>
      <c r="AB86" s="20"/>
      <c r="AC86" s="20"/>
      <c r="AD86" s="20"/>
      <c r="AE86" s="20"/>
      <c r="AF86" s="20"/>
      <c r="AG86" s="20"/>
      <c r="AH86" s="20"/>
      <c r="AI86" s="20"/>
      <c r="AJ86" s="20"/>
      <c r="AK86" s="20"/>
      <c r="AL86" s="20"/>
      <c r="AM86" s="20"/>
      <c r="AN86" s="20"/>
      <c r="AO86" s="20"/>
      <c r="AP86" s="20"/>
    </row>
    <row r="87" spans="19:42" s="12" customFormat="1">
      <c r="S87" s="20"/>
      <c r="T87" s="136"/>
      <c r="U87" s="20"/>
      <c r="V87" s="20"/>
      <c r="W87" s="20"/>
      <c r="X87" s="162" t="s">
        <v>117</v>
      </c>
      <c r="Y87" s="20"/>
      <c r="Z87" s="20"/>
      <c r="AA87" s="20"/>
      <c r="AB87" s="20"/>
      <c r="AC87" s="20"/>
      <c r="AD87" s="20"/>
      <c r="AE87" s="20"/>
      <c r="AF87" s="20"/>
      <c r="AG87" s="20"/>
      <c r="AH87" s="20"/>
      <c r="AI87" s="20"/>
      <c r="AJ87" s="20"/>
      <c r="AK87" s="20"/>
      <c r="AL87" s="20"/>
      <c r="AM87" s="20"/>
      <c r="AN87" s="20"/>
      <c r="AO87" s="20"/>
      <c r="AP87" s="20"/>
    </row>
    <row r="88" spans="19:42" s="12" customFormat="1">
      <c r="S88" s="20"/>
      <c r="T88" s="136"/>
      <c r="U88" s="20"/>
      <c r="V88" s="20"/>
      <c r="W88" s="20"/>
      <c r="X88" s="162" t="s">
        <v>118</v>
      </c>
      <c r="Y88" s="20"/>
      <c r="Z88" s="20"/>
      <c r="AA88" s="20"/>
      <c r="AB88" s="20"/>
      <c r="AC88" s="20"/>
      <c r="AD88" s="20"/>
      <c r="AE88" s="20"/>
      <c r="AF88" s="20"/>
      <c r="AG88" s="20"/>
      <c r="AH88" s="20"/>
      <c r="AI88" s="20"/>
      <c r="AJ88" s="20"/>
      <c r="AK88" s="20"/>
      <c r="AL88" s="20"/>
      <c r="AM88" s="20"/>
      <c r="AN88" s="20"/>
      <c r="AO88" s="20"/>
      <c r="AP88" s="20"/>
    </row>
    <row r="89" spans="19:42" s="12" customFormat="1">
      <c r="S89" s="20"/>
      <c r="T89" s="136"/>
      <c r="U89" s="20"/>
      <c r="V89" s="20"/>
      <c r="W89" s="20"/>
      <c r="X89" s="162" t="s">
        <v>119</v>
      </c>
      <c r="Y89" s="20"/>
      <c r="Z89" s="20"/>
      <c r="AA89" s="20"/>
      <c r="AB89" s="20"/>
      <c r="AC89" s="20"/>
      <c r="AD89" s="20"/>
      <c r="AE89" s="20"/>
      <c r="AF89" s="20"/>
      <c r="AG89" s="20"/>
      <c r="AH89" s="20"/>
      <c r="AI89" s="20"/>
      <c r="AJ89" s="20"/>
      <c r="AK89" s="20"/>
      <c r="AL89" s="20"/>
      <c r="AM89" s="20"/>
      <c r="AN89" s="20"/>
      <c r="AO89" s="20"/>
      <c r="AP89" s="20"/>
    </row>
    <row r="90" spans="19:42" s="12" customFormat="1">
      <c r="S90" s="20"/>
      <c r="T90" s="136"/>
      <c r="U90" s="20"/>
      <c r="V90" s="20"/>
      <c r="W90" s="20"/>
      <c r="X90" s="162" t="s">
        <v>120</v>
      </c>
      <c r="Y90" s="20"/>
      <c r="Z90" s="20"/>
      <c r="AA90" s="20"/>
      <c r="AB90" s="20"/>
      <c r="AC90" s="20"/>
      <c r="AD90" s="20"/>
      <c r="AE90" s="20"/>
      <c r="AF90" s="20"/>
      <c r="AG90" s="20"/>
      <c r="AH90" s="20"/>
      <c r="AI90" s="20"/>
      <c r="AJ90" s="20"/>
      <c r="AK90" s="20"/>
      <c r="AL90" s="20"/>
      <c r="AM90" s="20"/>
      <c r="AN90" s="20"/>
      <c r="AO90" s="20"/>
      <c r="AP90" s="20"/>
    </row>
    <row r="91" spans="19:42" s="12" customFormat="1">
      <c r="S91" s="20"/>
      <c r="T91" s="136"/>
      <c r="U91" s="20"/>
      <c r="V91" s="20"/>
      <c r="W91" s="20"/>
      <c r="X91" s="162" t="s">
        <v>121</v>
      </c>
      <c r="Y91" s="20"/>
      <c r="Z91" s="20"/>
      <c r="AA91" s="20"/>
      <c r="AB91" s="20"/>
      <c r="AC91" s="20"/>
      <c r="AD91" s="20"/>
      <c r="AE91" s="20"/>
      <c r="AF91" s="20"/>
      <c r="AG91" s="20"/>
      <c r="AH91" s="20"/>
      <c r="AI91" s="20"/>
      <c r="AJ91" s="20"/>
      <c r="AK91" s="20"/>
      <c r="AL91" s="20"/>
      <c r="AM91" s="20"/>
      <c r="AN91" s="20"/>
      <c r="AO91" s="20"/>
      <c r="AP91" s="20"/>
    </row>
    <row r="92" spans="19:42" s="12" customFormat="1">
      <c r="S92" s="20"/>
      <c r="T92" s="136"/>
      <c r="U92" s="20"/>
      <c r="V92" s="20"/>
      <c r="W92" s="20"/>
      <c r="X92" s="162" t="s">
        <v>122</v>
      </c>
      <c r="Y92" s="20"/>
      <c r="Z92" s="20"/>
      <c r="AA92" s="20"/>
      <c r="AB92" s="20"/>
      <c r="AC92" s="20"/>
      <c r="AD92" s="20"/>
      <c r="AE92" s="20"/>
      <c r="AF92" s="20"/>
      <c r="AG92" s="20"/>
      <c r="AH92" s="20"/>
      <c r="AI92" s="20"/>
      <c r="AJ92" s="20"/>
      <c r="AK92" s="20"/>
      <c r="AL92" s="20"/>
      <c r="AM92" s="20"/>
      <c r="AN92" s="20"/>
      <c r="AO92" s="20"/>
      <c r="AP92" s="20"/>
    </row>
    <row r="93" spans="19:42" s="12" customFormat="1">
      <c r="S93" s="20"/>
      <c r="T93" s="136"/>
      <c r="U93" s="20"/>
      <c r="V93" s="20"/>
      <c r="W93" s="20"/>
      <c r="X93" s="162" t="s">
        <v>123</v>
      </c>
      <c r="Y93" s="20"/>
      <c r="Z93" s="20"/>
      <c r="AA93" s="20"/>
      <c r="AB93" s="20"/>
      <c r="AC93" s="20"/>
      <c r="AD93" s="20"/>
      <c r="AE93" s="20"/>
      <c r="AF93" s="20"/>
      <c r="AG93" s="20"/>
      <c r="AH93" s="20"/>
      <c r="AI93" s="20"/>
      <c r="AJ93" s="20"/>
      <c r="AK93" s="20"/>
      <c r="AL93" s="20"/>
      <c r="AM93" s="20"/>
      <c r="AN93" s="20"/>
      <c r="AO93" s="20"/>
      <c r="AP93" s="20"/>
    </row>
    <row r="94" spans="19:42" s="12" customFormat="1">
      <c r="S94" s="20"/>
      <c r="T94" s="136"/>
      <c r="U94" s="20"/>
      <c r="V94" s="20"/>
      <c r="W94" s="20"/>
      <c r="X94" s="162" t="s">
        <v>124</v>
      </c>
      <c r="Y94" s="20"/>
      <c r="Z94" s="20"/>
      <c r="AA94" s="20"/>
      <c r="AB94" s="20"/>
      <c r="AC94" s="20"/>
      <c r="AD94" s="20"/>
      <c r="AE94" s="20"/>
      <c r="AF94" s="20"/>
      <c r="AG94" s="20"/>
      <c r="AH94" s="20"/>
      <c r="AI94" s="20"/>
      <c r="AJ94" s="20"/>
      <c r="AK94" s="20"/>
      <c r="AL94" s="20"/>
      <c r="AM94" s="20"/>
      <c r="AN94" s="20"/>
      <c r="AO94" s="20"/>
      <c r="AP94" s="20"/>
    </row>
    <row r="95" spans="19:42" s="12" customFormat="1">
      <c r="S95" s="20"/>
      <c r="T95" s="136"/>
      <c r="U95" s="20"/>
      <c r="V95" s="20"/>
      <c r="W95" s="20"/>
      <c r="X95" s="162" t="s">
        <v>125</v>
      </c>
      <c r="Y95" s="20"/>
      <c r="Z95" s="20"/>
      <c r="AA95" s="20"/>
      <c r="AB95" s="20"/>
      <c r="AC95" s="20"/>
      <c r="AD95" s="20"/>
      <c r="AE95" s="20"/>
      <c r="AF95" s="20"/>
      <c r="AG95" s="20"/>
      <c r="AH95" s="20"/>
      <c r="AI95" s="20"/>
      <c r="AJ95" s="20"/>
      <c r="AK95" s="20"/>
      <c r="AL95" s="20"/>
      <c r="AM95" s="20"/>
      <c r="AN95" s="20"/>
      <c r="AO95" s="20"/>
      <c r="AP95" s="20"/>
    </row>
    <row r="96" spans="19:42" s="12" customFormat="1">
      <c r="S96" s="20"/>
      <c r="T96" s="136"/>
      <c r="U96" s="20"/>
      <c r="V96" s="20"/>
      <c r="W96" s="20"/>
      <c r="X96" s="162" t="s">
        <v>126</v>
      </c>
      <c r="Y96" s="20"/>
      <c r="Z96" s="20"/>
      <c r="AA96" s="20"/>
      <c r="AB96" s="20"/>
      <c r="AC96" s="20"/>
      <c r="AD96" s="20"/>
      <c r="AE96" s="20"/>
      <c r="AF96" s="20"/>
      <c r="AG96" s="20"/>
      <c r="AH96" s="20"/>
      <c r="AI96" s="20"/>
      <c r="AJ96" s="20"/>
      <c r="AK96" s="20"/>
      <c r="AL96" s="20"/>
      <c r="AM96" s="20"/>
      <c r="AN96" s="20"/>
      <c r="AO96" s="20"/>
      <c r="AP96" s="20"/>
    </row>
    <row r="97" spans="19:42" s="12" customFormat="1">
      <c r="S97" s="20"/>
      <c r="T97" s="136"/>
      <c r="U97" s="20"/>
      <c r="V97" s="20"/>
      <c r="W97" s="20"/>
      <c r="X97" s="162" t="s">
        <v>127</v>
      </c>
      <c r="Y97" s="20"/>
      <c r="Z97" s="20"/>
      <c r="AA97" s="20"/>
      <c r="AB97" s="20"/>
      <c r="AC97" s="20"/>
      <c r="AD97" s="20"/>
      <c r="AE97" s="20"/>
      <c r="AF97" s="20"/>
      <c r="AG97" s="20"/>
      <c r="AH97" s="20"/>
      <c r="AI97" s="20"/>
      <c r="AJ97" s="20"/>
      <c r="AK97" s="20"/>
      <c r="AL97" s="20"/>
      <c r="AM97" s="20"/>
      <c r="AN97" s="20"/>
      <c r="AO97" s="20"/>
      <c r="AP97" s="20"/>
    </row>
    <row r="98" spans="19:42" s="12" customFormat="1">
      <c r="S98" s="20"/>
      <c r="T98" s="136"/>
      <c r="U98" s="20"/>
      <c r="V98" s="20"/>
      <c r="W98" s="20"/>
      <c r="X98" s="162" t="s">
        <v>128</v>
      </c>
      <c r="Y98" s="20"/>
      <c r="Z98" s="20"/>
      <c r="AA98" s="20"/>
      <c r="AB98" s="20"/>
      <c r="AC98" s="20"/>
      <c r="AD98" s="20"/>
      <c r="AE98" s="20"/>
      <c r="AF98" s="20"/>
      <c r="AG98" s="20"/>
      <c r="AH98" s="20"/>
      <c r="AI98" s="20"/>
      <c r="AJ98" s="20"/>
      <c r="AK98" s="20"/>
      <c r="AL98" s="20"/>
      <c r="AM98" s="20"/>
      <c r="AN98" s="20"/>
      <c r="AO98" s="20"/>
      <c r="AP98" s="20"/>
    </row>
    <row r="99" spans="19:42" s="12" customFormat="1">
      <c r="S99" s="20"/>
      <c r="T99" s="136"/>
      <c r="U99" s="20"/>
      <c r="V99" s="20"/>
      <c r="W99" s="20"/>
      <c r="X99" s="162" t="s">
        <v>129</v>
      </c>
      <c r="Y99" s="20"/>
      <c r="Z99" s="20"/>
      <c r="AA99" s="20"/>
      <c r="AB99" s="20"/>
      <c r="AC99" s="20"/>
      <c r="AD99" s="20"/>
      <c r="AE99" s="20"/>
      <c r="AF99" s="20"/>
      <c r="AG99" s="20"/>
      <c r="AH99" s="20"/>
      <c r="AI99" s="20"/>
      <c r="AJ99" s="20"/>
      <c r="AK99" s="20"/>
      <c r="AL99" s="20"/>
      <c r="AM99" s="20"/>
      <c r="AN99" s="20"/>
      <c r="AO99" s="20"/>
      <c r="AP99" s="20"/>
    </row>
    <row r="100" spans="19:42" s="12" customFormat="1">
      <c r="S100" s="20"/>
      <c r="T100" s="136"/>
      <c r="U100" s="20"/>
      <c r="V100" s="20"/>
      <c r="W100" s="20"/>
      <c r="X100" s="162" t="s">
        <v>130</v>
      </c>
      <c r="Y100" s="20"/>
      <c r="Z100" s="20"/>
      <c r="AA100" s="20"/>
      <c r="AB100" s="20"/>
      <c r="AC100" s="20"/>
      <c r="AD100" s="20"/>
      <c r="AE100" s="20"/>
      <c r="AF100" s="20"/>
      <c r="AG100" s="20"/>
      <c r="AH100" s="20"/>
      <c r="AI100" s="20"/>
      <c r="AJ100" s="20"/>
      <c r="AK100" s="20"/>
      <c r="AL100" s="20"/>
      <c r="AM100" s="20"/>
      <c r="AN100" s="20"/>
      <c r="AO100" s="20"/>
      <c r="AP100" s="20"/>
    </row>
    <row r="101" spans="19:42" s="12" customFormat="1">
      <c r="S101" s="20"/>
      <c r="T101" s="136"/>
      <c r="U101" s="20"/>
      <c r="V101" s="20"/>
      <c r="W101" s="20"/>
      <c r="X101" s="162" t="s">
        <v>131</v>
      </c>
      <c r="Y101" s="20"/>
      <c r="Z101" s="20"/>
      <c r="AA101" s="20"/>
      <c r="AB101" s="20"/>
      <c r="AC101" s="20"/>
      <c r="AD101" s="20"/>
      <c r="AE101" s="20"/>
      <c r="AF101" s="20"/>
      <c r="AG101" s="20"/>
      <c r="AH101" s="20"/>
      <c r="AI101" s="20"/>
      <c r="AJ101" s="20"/>
      <c r="AK101" s="20"/>
      <c r="AL101" s="20"/>
      <c r="AM101" s="20"/>
      <c r="AN101" s="20"/>
      <c r="AO101" s="20"/>
      <c r="AP101" s="20"/>
    </row>
    <row r="102" spans="19:42" s="12" customFormat="1">
      <c r="S102" s="20"/>
      <c r="T102" s="136"/>
      <c r="U102" s="20"/>
      <c r="V102" s="20"/>
      <c r="W102" s="20"/>
      <c r="X102" s="162" t="s">
        <v>132</v>
      </c>
      <c r="Y102" s="20"/>
      <c r="Z102" s="20"/>
      <c r="AA102" s="20"/>
      <c r="AB102" s="20"/>
      <c r="AC102" s="20"/>
      <c r="AD102" s="20"/>
      <c r="AE102" s="20"/>
      <c r="AF102" s="20"/>
      <c r="AG102" s="20"/>
      <c r="AH102" s="20"/>
      <c r="AI102" s="20"/>
      <c r="AJ102" s="20"/>
      <c r="AK102" s="20"/>
      <c r="AL102" s="20"/>
      <c r="AM102" s="20"/>
      <c r="AN102" s="20"/>
      <c r="AO102" s="20"/>
      <c r="AP102" s="20"/>
    </row>
    <row r="103" spans="19:42" s="12" customFormat="1">
      <c r="S103" s="20"/>
      <c r="T103" s="136"/>
      <c r="U103" s="20"/>
      <c r="V103" s="20"/>
      <c r="W103" s="20"/>
      <c r="X103" s="162" t="s">
        <v>133</v>
      </c>
      <c r="Y103" s="20"/>
      <c r="Z103" s="20"/>
      <c r="AA103" s="20"/>
      <c r="AB103" s="20"/>
      <c r="AC103" s="20"/>
      <c r="AD103" s="20"/>
      <c r="AE103" s="20"/>
      <c r="AF103" s="20"/>
      <c r="AG103" s="20"/>
      <c r="AH103" s="20"/>
      <c r="AI103" s="20"/>
      <c r="AJ103" s="20"/>
      <c r="AK103" s="20"/>
      <c r="AL103" s="20"/>
      <c r="AM103" s="20"/>
      <c r="AN103" s="20"/>
      <c r="AO103" s="20"/>
      <c r="AP103" s="20"/>
    </row>
    <row r="104" spans="19:42" s="12" customFormat="1">
      <c r="S104" s="20"/>
      <c r="T104" s="136"/>
      <c r="U104" s="20"/>
      <c r="V104" s="20"/>
      <c r="W104" s="20"/>
      <c r="X104" s="162" t="s">
        <v>134</v>
      </c>
      <c r="Y104" s="20"/>
      <c r="Z104" s="20"/>
      <c r="AA104" s="20"/>
      <c r="AB104" s="20"/>
      <c r="AC104" s="20"/>
      <c r="AD104" s="20"/>
      <c r="AE104" s="20"/>
      <c r="AF104" s="20"/>
      <c r="AG104" s="20"/>
      <c r="AH104" s="20"/>
      <c r="AI104" s="20"/>
      <c r="AJ104" s="20"/>
      <c r="AK104" s="20"/>
      <c r="AL104" s="20"/>
      <c r="AM104" s="20"/>
      <c r="AN104" s="20"/>
      <c r="AO104" s="20"/>
      <c r="AP104" s="20"/>
    </row>
    <row r="105" spans="19:42" s="12" customFormat="1">
      <c r="S105" s="20"/>
      <c r="T105" s="136"/>
      <c r="U105" s="20"/>
      <c r="V105" s="20"/>
      <c r="W105" s="20"/>
      <c r="X105" s="162" t="s">
        <v>135</v>
      </c>
      <c r="Y105" s="20"/>
      <c r="Z105" s="20"/>
      <c r="AA105" s="20"/>
      <c r="AB105" s="20"/>
      <c r="AC105" s="20"/>
      <c r="AD105" s="20"/>
      <c r="AE105" s="20"/>
      <c r="AF105" s="20"/>
      <c r="AG105" s="20"/>
      <c r="AH105" s="20"/>
      <c r="AI105" s="20"/>
      <c r="AJ105" s="20"/>
      <c r="AK105" s="20"/>
      <c r="AL105" s="20"/>
      <c r="AM105" s="20"/>
      <c r="AN105" s="20"/>
      <c r="AO105" s="20"/>
      <c r="AP105" s="20"/>
    </row>
    <row r="106" spans="19:42" s="12" customFormat="1">
      <c r="S106" s="20"/>
      <c r="T106" s="136"/>
      <c r="U106" s="20"/>
      <c r="V106" s="20"/>
      <c r="W106" s="20"/>
      <c r="X106" s="162" t="s">
        <v>136</v>
      </c>
      <c r="Y106" s="20"/>
      <c r="Z106" s="20"/>
      <c r="AA106" s="20"/>
      <c r="AB106" s="20"/>
      <c r="AC106" s="20"/>
      <c r="AD106" s="20"/>
      <c r="AE106" s="20"/>
      <c r="AF106" s="20"/>
      <c r="AG106" s="20"/>
      <c r="AH106" s="20"/>
      <c r="AI106" s="20"/>
      <c r="AJ106" s="20"/>
      <c r="AK106" s="20"/>
      <c r="AL106" s="20"/>
      <c r="AM106" s="20"/>
      <c r="AN106" s="20"/>
      <c r="AO106" s="20"/>
      <c r="AP106" s="20"/>
    </row>
    <row r="107" spans="19:42" s="12" customFormat="1">
      <c r="S107" s="20"/>
      <c r="T107" s="136"/>
      <c r="U107" s="20"/>
      <c r="V107" s="20"/>
      <c r="W107" s="20"/>
      <c r="X107" s="162" t="s">
        <v>137</v>
      </c>
      <c r="Y107" s="20"/>
      <c r="Z107" s="20"/>
      <c r="AA107" s="20"/>
      <c r="AB107" s="20"/>
      <c r="AC107" s="20"/>
      <c r="AD107" s="20"/>
      <c r="AE107" s="20"/>
      <c r="AF107" s="20"/>
      <c r="AG107" s="20"/>
      <c r="AH107" s="20"/>
      <c r="AI107" s="20"/>
      <c r="AJ107" s="20"/>
      <c r="AK107" s="20"/>
      <c r="AL107" s="20"/>
      <c r="AM107" s="20"/>
      <c r="AN107" s="20"/>
      <c r="AO107" s="20"/>
      <c r="AP107" s="20"/>
    </row>
    <row r="108" spans="19:42" s="12" customFormat="1">
      <c r="S108" s="20"/>
      <c r="T108" s="136"/>
      <c r="U108" s="20"/>
      <c r="V108" s="20"/>
      <c r="W108" s="20"/>
      <c r="X108" s="162" t="s">
        <v>138</v>
      </c>
      <c r="Y108" s="20"/>
      <c r="Z108" s="20"/>
      <c r="AA108" s="20"/>
      <c r="AB108" s="20"/>
      <c r="AC108" s="20"/>
      <c r="AD108" s="20"/>
      <c r="AE108" s="20"/>
      <c r="AF108" s="20"/>
      <c r="AG108" s="20"/>
      <c r="AH108" s="20"/>
      <c r="AI108" s="20"/>
      <c r="AJ108" s="20"/>
      <c r="AK108" s="20"/>
      <c r="AL108" s="20"/>
      <c r="AM108" s="20"/>
      <c r="AN108" s="20"/>
      <c r="AO108" s="20"/>
      <c r="AP108" s="20"/>
    </row>
    <row r="109" spans="19:42" s="12" customFormat="1">
      <c r="S109" s="20"/>
      <c r="T109" s="136"/>
      <c r="U109" s="20"/>
      <c r="V109" s="20"/>
      <c r="W109" s="20"/>
      <c r="X109" s="162" t="s">
        <v>139</v>
      </c>
      <c r="Y109" s="20"/>
      <c r="Z109" s="20"/>
      <c r="AA109" s="20"/>
      <c r="AB109" s="20"/>
      <c r="AC109" s="20"/>
      <c r="AD109" s="20"/>
      <c r="AE109" s="20"/>
      <c r="AF109" s="20"/>
      <c r="AG109" s="20"/>
      <c r="AH109" s="20"/>
      <c r="AI109" s="20"/>
      <c r="AJ109" s="20"/>
      <c r="AK109" s="20"/>
      <c r="AL109" s="20"/>
      <c r="AM109" s="20"/>
      <c r="AN109" s="20"/>
      <c r="AO109" s="20"/>
      <c r="AP109" s="20"/>
    </row>
    <row r="110" spans="19:42" s="12" customFormat="1">
      <c r="S110" s="20"/>
      <c r="T110" s="136"/>
      <c r="U110" s="20"/>
      <c r="V110" s="20"/>
      <c r="W110" s="20"/>
      <c r="X110" s="162" t="s">
        <v>140</v>
      </c>
      <c r="Y110" s="20"/>
      <c r="Z110" s="20"/>
      <c r="AA110" s="20"/>
      <c r="AB110" s="20"/>
      <c r="AC110" s="20"/>
      <c r="AD110" s="20"/>
      <c r="AE110" s="20"/>
      <c r="AF110" s="20"/>
      <c r="AG110" s="20"/>
      <c r="AH110" s="20"/>
      <c r="AI110" s="20"/>
      <c r="AJ110" s="20"/>
      <c r="AK110" s="20"/>
      <c r="AL110" s="20"/>
      <c r="AM110" s="20"/>
      <c r="AN110" s="20"/>
      <c r="AO110" s="20"/>
      <c r="AP110" s="20"/>
    </row>
    <row r="111" spans="19:42" s="12" customFormat="1">
      <c r="S111" s="20"/>
      <c r="T111" s="32"/>
      <c r="U111" s="20"/>
      <c r="V111" s="20"/>
      <c r="W111" s="20"/>
      <c r="X111" s="162" t="s">
        <v>141</v>
      </c>
      <c r="Y111" s="20"/>
      <c r="Z111" s="20"/>
      <c r="AA111" s="20"/>
      <c r="AB111" s="20"/>
      <c r="AC111" s="20"/>
      <c r="AD111" s="20"/>
      <c r="AE111" s="20"/>
      <c r="AF111" s="20"/>
      <c r="AG111" s="20"/>
      <c r="AH111" s="20"/>
      <c r="AI111" s="20"/>
      <c r="AJ111" s="20"/>
      <c r="AK111" s="20"/>
      <c r="AL111" s="20"/>
      <c r="AM111" s="20"/>
      <c r="AN111" s="20"/>
      <c r="AO111" s="20"/>
      <c r="AP111" s="20"/>
    </row>
    <row r="112" spans="19:42" s="12" customFormat="1">
      <c r="S112" s="20"/>
      <c r="T112" s="32"/>
      <c r="U112" s="20"/>
      <c r="V112" s="20"/>
      <c r="W112" s="20"/>
      <c r="X112" s="162" t="s">
        <v>142</v>
      </c>
      <c r="Y112" s="20"/>
      <c r="Z112" s="20"/>
      <c r="AA112" s="20"/>
      <c r="AB112" s="20"/>
      <c r="AC112" s="20"/>
      <c r="AD112" s="20"/>
      <c r="AE112" s="20"/>
      <c r="AF112" s="20"/>
      <c r="AG112" s="20"/>
      <c r="AH112" s="20"/>
      <c r="AI112" s="20"/>
      <c r="AJ112" s="20"/>
      <c r="AK112" s="20"/>
      <c r="AL112" s="20"/>
      <c r="AM112" s="20"/>
      <c r="AN112" s="20"/>
      <c r="AO112" s="20"/>
      <c r="AP112" s="20"/>
    </row>
    <row r="113" spans="19:42" s="12" customFormat="1">
      <c r="S113" s="20"/>
      <c r="T113" s="32"/>
      <c r="U113" s="20"/>
      <c r="V113" s="20"/>
      <c r="W113" s="20"/>
      <c r="X113" s="162" t="s">
        <v>143</v>
      </c>
      <c r="Y113" s="20"/>
      <c r="Z113" s="20"/>
      <c r="AA113" s="20"/>
      <c r="AB113" s="20"/>
      <c r="AC113" s="20"/>
      <c r="AD113" s="20"/>
      <c r="AE113" s="20"/>
      <c r="AF113" s="20"/>
      <c r="AG113" s="20"/>
      <c r="AH113" s="20"/>
      <c r="AI113" s="20"/>
      <c r="AJ113" s="20"/>
      <c r="AK113" s="20"/>
      <c r="AL113" s="20"/>
      <c r="AM113" s="20"/>
      <c r="AN113" s="20"/>
      <c r="AO113" s="20"/>
      <c r="AP113" s="20"/>
    </row>
    <row r="114" spans="19:42" s="12" customFormat="1">
      <c r="S114" s="20"/>
      <c r="T114" s="32"/>
      <c r="U114" s="20"/>
      <c r="V114" s="20"/>
      <c r="W114" s="20"/>
      <c r="X114" s="162" t="s">
        <v>144</v>
      </c>
      <c r="Y114" s="20"/>
      <c r="Z114" s="20"/>
      <c r="AA114" s="20"/>
      <c r="AB114" s="20"/>
      <c r="AC114" s="20"/>
      <c r="AD114" s="20"/>
      <c r="AE114" s="20"/>
      <c r="AF114" s="20"/>
      <c r="AG114" s="20"/>
      <c r="AH114" s="20"/>
      <c r="AI114" s="20"/>
      <c r="AJ114" s="20"/>
      <c r="AK114" s="20"/>
      <c r="AL114" s="20"/>
      <c r="AM114" s="20"/>
      <c r="AN114" s="20"/>
      <c r="AO114" s="20"/>
      <c r="AP114" s="20"/>
    </row>
    <row r="115" spans="19:42" s="12" customFormat="1">
      <c r="S115" s="20"/>
      <c r="T115" s="32"/>
      <c r="U115" s="20"/>
      <c r="V115" s="20"/>
      <c r="W115" s="20"/>
      <c r="X115" s="162" t="s">
        <v>145</v>
      </c>
      <c r="Y115" s="20"/>
      <c r="Z115" s="20"/>
      <c r="AA115" s="20"/>
      <c r="AB115" s="20"/>
      <c r="AC115" s="20"/>
      <c r="AD115" s="20"/>
      <c r="AE115" s="20"/>
      <c r="AF115" s="20"/>
      <c r="AG115" s="20"/>
      <c r="AH115" s="20"/>
      <c r="AI115" s="20"/>
      <c r="AJ115" s="20"/>
      <c r="AK115" s="20"/>
      <c r="AL115" s="20"/>
      <c r="AM115" s="20"/>
      <c r="AN115" s="20"/>
      <c r="AO115" s="20"/>
      <c r="AP115" s="20"/>
    </row>
    <row r="116" spans="19:42" s="12" customFormat="1">
      <c r="S116" s="20"/>
      <c r="T116" s="32"/>
      <c r="U116" s="20"/>
      <c r="V116" s="20"/>
      <c r="W116" s="20"/>
      <c r="X116" s="162" t="s">
        <v>146</v>
      </c>
      <c r="Y116" s="20"/>
      <c r="Z116" s="20"/>
      <c r="AA116" s="20"/>
      <c r="AB116" s="20"/>
      <c r="AC116" s="20"/>
      <c r="AD116" s="20"/>
      <c r="AE116" s="20"/>
      <c r="AF116" s="20"/>
      <c r="AG116" s="20"/>
      <c r="AH116" s="20"/>
      <c r="AI116" s="20"/>
      <c r="AJ116" s="20"/>
      <c r="AK116" s="20"/>
      <c r="AL116" s="20"/>
      <c r="AM116" s="20"/>
      <c r="AN116" s="20"/>
      <c r="AO116" s="20"/>
      <c r="AP116" s="20"/>
    </row>
    <row r="117" spans="19:42" s="12" customFormat="1">
      <c r="S117" s="20"/>
      <c r="T117" s="32"/>
      <c r="U117" s="20"/>
      <c r="V117" s="20"/>
      <c r="W117" s="20"/>
      <c r="X117" s="164" t="s">
        <v>147</v>
      </c>
      <c r="Y117" s="20"/>
      <c r="Z117" s="20"/>
      <c r="AA117" s="20"/>
      <c r="AB117" s="20"/>
      <c r="AC117" s="20"/>
      <c r="AD117" s="20"/>
      <c r="AE117" s="20"/>
      <c r="AF117" s="20"/>
      <c r="AG117" s="20"/>
      <c r="AH117" s="20"/>
      <c r="AI117" s="20"/>
      <c r="AJ117" s="20"/>
      <c r="AK117" s="20"/>
      <c r="AL117" s="20"/>
      <c r="AM117" s="20"/>
      <c r="AN117" s="20"/>
      <c r="AO117" s="20"/>
      <c r="AP117" s="20"/>
    </row>
    <row r="118" spans="19:42" s="12" customFormat="1">
      <c r="S118" s="20"/>
      <c r="T118" s="32"/>
      <c r="U118" s="20"/>
      <c r="V118" s="20"/>
      <c r="W118" s="20"/>
      <c r="X118" s="164" t="s">
        <v>148</v>
      </c>
      <c r="Y118" s="20"/>
      <c r="Z118" s="20"/>
      <c r="AA118" s="20"/>
      <c r="AB118" s="20"/>
      <c r="AC118" s="20"/>
      <c r="AD118" s="20"/>
      <c r="AE118" s="20"/>
      <c r="AF118" s="20"/>
      <c r="AG118" s="20"/>
      <c r="AH118" s="20"/>
      <c r="AI118" s="20"/>
      <c r="AJ118" s="20"/>
      <c r="AK118" s="20"/>
      <c r="AL118" s="20"/>
      <c r="AM118" s="20"/>
      <c r="AN118" s="20"/>
      <c r="AO118" s="20"/>
      <c r="AP118" s="20"/>
    </row>
    <row r="119" spans="19:42" s="12" customFormat="1">
      <c r="S119" s="20"/>
      <c r="T119" s="32"/>
      <c r="U119" s="20"/>
      <c r="V119" s="20"/>
      <c r="W119" s="20"/>
      <c r="X119" s="164" t="s">
        <v>149</v>
      </c>
      <c r="Y119" s="20"/>
      <c r="Z119" s="20"/>
      <c r="AA119" s="20"/>
      <c r="AB119" s="20"/>
      <c r="AC119" s="20"/>
      <c r="AD119" s="20"/>
      <c r="AE119" s="20"/>
      <c r="AF119" s="20"/>
      <c r="AG119" s="20"/>
      <c r="AH119" s="20"/>
      <c r="AI119" s="20"/>
      <c r="AJ119" s="20"/>
      <c r="AK119" s="20"/>
      <c r="AL119" s="20"/>
      <c r="AM119" s="20"/>
      <c r="AN119" s="20"/>
      <c r="AO119" s="20"/>
      <c r="AP119" s="20"/>
    </row>
    <row r="120" spans="19:42" s="12" customFormat="1">
      <c r="S120" s="20"/>
      <c r="T120" s="32"/>
      <c r="U120" s="20"/>
      <c r="V120" s="20"/>
      <c r="W120" s="20"/>
      <c r="X120" s="164" t="s">
        <v>150</v>
      </c>
      <c r="Y120" s="20"/>
      <c r="Z120" s="20"/>
      <c r="AA120" s="20"/>
      <c r="AB120" s="20"/>
      <c r="AC120" s="20"/>
      <c r="AD120" s="20"/>
      <c r="AE120" s="20"/>
      <c r="AF120" s="20"/>
      <c r="AG120" s="20"/>
      <c r="AH120" s="20"/>
      <c r="AI120" s="20"/>
      <c r="AJ120" s="20"/>
      <c r="AK120" s="20"/>
      <c r="AL120" s="20"/>
      <c r="AM120" s="20"/>
      <c r="AN120" s="20"/>
      <c r="AO120" s="20"/>
      <c r="AP120" s="20"/>
    </row>
    <row r="121" spans="19:42" s="12" customFormat="1">
      <c r="S121" s="20"/>
      <c r="T121" s="32"/>
      <c r="U121" s="20"/>
      <c r="V121" s="20"/>
      <c r="W121" s="20"/>
      <c r="X121" s="164" t="s">
        <v>151</v>
      </c>
      <c r="Y121" s="20"/>
      <c r="Z121" s="20"/>
      <c r="AA121" s="20"/>
      <c r="AB121" s="20"/>
      <c r="AC121" s="20"/>
      <c r="AD121" s="20"/>
      <c r="AE121" s="20"/>
      <c r="AF121" s="20"/>
      <c r="AG121" s="20"/>
      <c r="AH121" s="20"/>
      <c r="AI121" s="20"/>
      <c r="AJ121" s="20"/>
      <c r="AK121" s="20"/>
      <c r="AL121" s="20"/>
      <c r="AM121" s="20"/>
      <c r="AN121" s="20"/>
      <c r="AO121" s="20"/>
      <c r="AP121" s="20"/>
    </row>
    <row r="122" spans="19:42" s="12" customFormat="1">
      <c r="S122" s="20"/>
      <c r="T122" s="32"/>
      <c r="U122" s="20"/>
      <c r="V122" s="20"/>
      <c r="W122" s="20"/>
      <c r="X122" s="164" t="s">
        <v>152</v>
      </c>
      <c r="Y122" s="20"/>
      <c r="Z122" s="20"/>
      <c r="AA122" s="20"/>
      <c r="AB122" s="20"/>
      <c r="AC122" s="20"/>
      <c r="AD122" s="20"/>
      <c r="AE122" s="20"/>
      <c r="AF122" s="20"/>
      <c r="AG122" s="20"/>
      <c r="AH122" s="20"/>
      <c r="AI122" s="20"/>
      <c r="AJ122" s="20"/>
      <c r="AK122" s="20"/>
      <c r="AL122" s="20"/>
      <c r="AM122" s="20"/>
      <c r="AN122" s="20"/>
      <c r="AO122" s="20"/>
      <c r="AP122" s="20"/>
    </row>
    <row r="123" spans="19:42" s="12" customFormat="1">
      <c r="S123" s="20"/>
      <c r="T123" s="32"/>
      <c r="U123" s="20"/>
      <c r="V123" s="20"/>
      <c r="W123" s="20"/>
      <c r="X123" s="164" t="s">
        <v>153</v>
      </c>
      <c r="Y123" s="20"/>
      <c r="Z123" s="20"/>
      <c r="AA123" s="20"/>
      <c r="AB123" s="20"/>
      <c r="AC123" s="20"/>
      <c r="AD123" s="20"/>
      <c r="AE123" s="20"/>
      <c r="AF123" s="20"/>
      <c r="AG123" s="20"/>
      <c r="AH123" s="20"/>
      <c r="AI123" s="20"/>
      <c r="AJ123" s="20"/>
      <c r="AK123" s="20"/>
      <c r="AL123" s="20"/>
      <c r="AM123" s="20"/>
      <c r="AN123" s="20"/>
      <c r="AO123" s="20"/>
      <c r="AP123" s="20"/>
    </row>
    <row r="124" spans="19:42" s="12" customFormat="1">
      <c r="S124" s="20"/>
      <c r="T124" s="32"/>
      <c r="U124" s="20"/>
      <c r="V124" s="20"/>
      <c r="W124" s="20"/>
      <c r="X124" s="164" t="s">
        <v>154</v>
      </c>
      <c r="Y124" s="20"/>
      <c r="Z124" s="20"/>
      <c r="AA124" s="20"/>
      <c r="AB124" s="20"/>
      <c r="AC124" s="20"/>
      <c r="AD124" s="20"/>
      <c r="AE124" s="20"/>
      <c r="AF124" s="20"/>
      <c r="AG124" s="20"/>
      <c r="AH124" s="20"/>
      <c r="AI124" s="20"/>
      <c r="AJ124" s="20"/>
      <c r="AK124" s="20"/>
      <c r="AL124" s="20"/>
      <c r="AM124" s="20"/>
      <c r="AN124" s="20"/>
      <c r="AO124" s="20"/>
      <c r="AP124" s="20"/>
    </row>
    <row r="125" spans="19:42" s="12" customFormat="1">
      <c r="S125" s="20"/>
      <c r="T125" s="32"/>
      <c r="U125" s="20"/>
      <c r="V125" s="20"/>
      <c r="W125" s="20"/>
      <c r="X125" s="164"/>
      <c r="Y125" s="20"/>
      <c r="Z125" s="20"/>
      <c r="AA125" s="20"/>
      <c r="AB125" s="20"/>
      <c r="AC125" s="20"/>
      <c r="AD125" s="20"/>
      <c r="AE125" s="20"/>
      <c r="AF125" s="20"/>
      <c r="AG125" s="20"/>
      <c r="AH125" s="20"/>
      <c r="AI125" s="20"/>
      <c r="AJ125" s="20"/>
      <c r="AK125" s="20"/>
      <c r="AL125" s="20"/>
      <c r="AM125" s="20"/>
      <c r="AN125" s="20"/>
      <c r="AO125" s="20"/>
      <c r="AP125" s="20"/>
    </row>
    <row r="126" spans="19:42" s="12" customFormat="1">
      <c r="S126" s="20"/>
      <c r="T126" s="32"/>
      <c r="U126" s="20"/>
      <c r="V126" s="20"/>
      <c r="W126" s="20"/>
      <c r="X126" s="164"/>
      <c r="Y126" s="20"/>
      <c r="Z126" s="20"/>
      <c r="AA126" s="20"/>
      <c r="AB126" s="20"/>
      <c r="AC126" s="20"/>
      <c r="AD126" s="20"/>
      <c r="AE126" s="20"/>
      <c r="AF126" s="20"/>
      <c r="AG126" s="20"/>
      <c r="AH126" s="20"/>
      <c r="AI126" s="20"/>
      <c r="AJ126" s="20"/>
      <c r="AK126" s="20"/>
      <c r="AL126" s="20"/>
      <c r="AM126" s="20"/>
      <c r="AN126" s="20"/>
      <c r="AO126" s="20"/>
      <c r="AP126" s="20"/>
    </row>
    <row r="127" spans="19:42" s="12" customFormat="1">
      <c r="S127" s="20"/>
      <c r="T127" s="32"/>
      <c r="U127" s="20"/>
      <c r="V127" s="20"/>
      <c r="W127" s="20"/>
      <c r="X127" s="164"/>
      <c r="Y127" s="20"/>
      <c r="Z127" s="20"/>
      <c r="AA127" s="20"/>
      <c r="AB127" s="20"/>
      <c r="AC127" s="20"/>
      <c r="AD127" s="20"/>
      <c r="AE127" s="20"/>
      <c r="AF127" s="20"/>
      <c r="AG127" s="20"/>
      <c r="AH127" s="20"/>
      <c r="AI127" s="20"/>
      <c r="AJ127" s="20"/>
      <c r="AK127" s="20"/>
      <c r="AL127" s="20"/>
      <c r="AM127" s="20"/>
      <c r="AN127" s="20"/>
      <c r="AO127" s="20"/>
      <c r="AP127" s="20"/>
    </row>
    <row r="128" spans="19:42" s="12" customFormat="1">
      <c r="S128" s="20"/>
      <c r="T128" s="32"/>
      <c r="U128" s="20"/>
      <c r="V128" s="20"/>
      <c r="W128" s="20"/>
      <c r="X128" s="164"/>
      <c r="Y128" s="20"/>
      <c r="Z128" s="20"/>
      <c r="AA128" s="20"/>
      <c r="AB128" s="20"/>
      <c r="AC128" s="20"/>
      <c r="AD128" s="20"/>
      <c r="AE128" s="20"/>
      <c r="AF128" s="20"/>
      <c r="AG128" s="20"/>
      <c r="AH128" s="20"/>
      <c r="AI128" s="20"/>
      <c r="AJ128" s="20"/>
      <c r="AK128" s="20"/>
      <c r="AL128" s="20"/>
      <c r="AM128" s="20"/>
      <c r="AN128" s="20"/>
      <c r="AO128" s="20"/>
      <c r="AP128" s="20"/>
    </row>
    <row r="129" spans="19:42" s="12" customFormat="1">
      <c r="S129" s="20"/>
      <c r="T129" s="32"/>
      <c r="U129" s="20"/>
      <c r="V129" s="20"/>
      <c r="W129" s="20"/>
      <c r="X129" s="164"/>
      <c r="Y129" s="20"/>
      <c r="Z129" s="20"/>
      <c r="AA129" s="20"/>
      <c r="AB129" s="20"/>
      <c r="AC129" s="20"/>
      <c r="AD129" s="20"/>
      <c r="AE129" s="20"/>
      <c r="AF129" s="20"/>
      <c r="AG129" s="20"/>
      <c r="AH129" s="20"/>
      <c r="AI129" s="20"/>
      <c r="AJ129" s="20"/>
      <c r="AK129" s="20"/>
      <c r="AL129" s="20"/>
      <c r="AM129" s="20"/>
      <c r="AN129" s="20"/>
      <c r="AO129" s="20"/>
      <c r="AP129" s="20"/>
    </row>
    <row r="130" spans="19:42" s="12" customFormat="1">
      <c r="S130" s="20"/>
      <c r="T130" s="32"/>
      <c r="U130" s="20"/>
      <c r="V130" s="20"/>
      <c r="W130" s="20"/>
      <c r="X130" s="164"/>
      <c r="Y130" s="20"/>
      <c r="Z130" s="20"/>
      <c r="AA130" s="20"/>
      <c r="AB130" s="20"/>
      <c r="AC130" s="20"/>
      <c r="AD130" s="20"/>
      <c r="AE130" s="20"/>
      <c r="AF130" s="20"/>
      <c r="AG130" s="20"/>
      <c r="AH130" s="20"/>
      <c r="AI130" s="20"/>
      <c r="AJ130" s="20"/>
      <c r="AK130" s="20"/>
      <c r="AL130" s="20"/>
      <c r="AM130" s="20"/>
      <c r="AN130" s="20"/>
      <c r="AO130" s="20"/>
      <c r="AP130" s="20"/>
    </row>
    <row r="131" spans="19:42" s="12" customFormat="1">
      <c r="S131" s="20"/>
      <c r="T131" s="32"/>
      <c r="U131" s="20"/>
      <c r="V131" s="20"/>
      <c r="W131" s="20"/>
      <c r="X131" s="164"/>
      <c r="Y131" s="20"/>
      <c r="Z131" s="20"/>
      <c r="AA131" s="20"/>
      <c r="AB131" s="20"/>
      <c r="AC131" s="20"/>
      <c r="AD131" s="20"/>
      <c r="AE131" s="20"/>
      <c r="AF131" s="20"/>
      <c r="AG131" s="20"/>
      <c r="AH131" s="20"/>
      <c r="AI131" s="20"/>
      <c r="AJ131" s="20"/>
      <c r="AK131" s="20"/>
      <c r="AL131" s="20"/>
      <c r="AM131" s="20"/>
      <c r="AN131" s="20"/>
      <c r="AO131" s="20"/>
      <c r="AP131" s="20"/>
    </row>
    <row r="132" spans="19:42" s="12" customFormat="1">
      <c r="S132" s="20"/>
      <c r="T132" s="32"/>
      <c r="U132" s="20"/>
      <c r="V132" s="20"/>
      <c r="W132" s="20"/>
      <c r="X132" s="164"/>
      <c r="Y132" s="20"/>
      <c r="Z132" s="20"/>
      <c r="AA132" s="20"/>
      <c r="AB132" s="20"/>
      <c r="AC132" s="20"/>
      <c r="AD132" s="20"/>
      <c r="AE132" s="20"/>
      <c r="AF132" s="20"/>
      <c r="AG132" s="20"/>
      <c r="AH132" s="20"/>
      <c r="AI132" s="20"/>
      <c r="AJ132" s="20"/>
      <c r="AK132" s="20"/>
      <c r="AL132" s="20"/>
      <c r="AM132" s="20"/>
      <c r="AN132" s="20"/>
      <c r="AO132" s="20"/>
      <c r="AP132" s="20"/>
    </row>
    <row r="133" spans="19:42" s="12" customFormat="1">
      <c r="S133" s="20"/>
      <c r="T133" s="32"/>
      <c r="U133" s="20"/>
      <c r="V133" s="20"/>
      <c r="W133" s="20"/>
      <c r="X133" s="164"/>
      <c r="Y133" s="20"/>
      <c r="Z133" s="20"/>
      <c r="AA133" s="20"/>
      <c r="AB133" s="20"/>
      <c r="AC133" s="20"/>
      <c r="AD133" s="20"/>
      <c r="AE133" s="20"/>
      <c r="AF133" s="20"/>
      <c r="AG133" s="20"/>
      <c r="AH133" s="20"/>
      <c r="AI133" s="20"/>
      <c r="AJ133" s="20"/>
      <c r="AK133" s="20"/>
      <c r="AL133" s="20"/>
      <c r="AM133" s="20"/>
      <c r="AN133" s="20"/>
      <c r="AO133" s="20"/>
      <c r="AP133" s="20"/>
    </row>
    <row r="134" spans="19:42" s="12" customFormat="1">
      <c r="S134" s="20"/>
      <c r="T134" s="32"/>
      <c r="U134" s="20"/>
      <c r="V134" s="20"/>
      <c r="W134" s="20"/>
      <c r="X134" s="164"/>
      <c r="Y134" s="20"/>
      <c r="Z134" s="20"/>
      <c r="AA134" s="20"/>
      <c r="AB134" s="20"/>
      <c r="AC134" s="20"/>
      <c r="AD134" s="20"/>
      <c r="AE134" s="20"/>
      <c r="AF134" s="20"/>
      <c r="AG134" s="20"/>
      <c r="AH134" s="20"/>
      <c r="AI134" s="20"/>
      <c r="AJ134" s="20"/>
      <c r="AK134" s="20"/>
      <c r="AL134" s="20"/>
      <c r="AM134" s="20"/>
      <c r="AN134" s="20"/>
      <c r="AO134" s="20"/>
      <c r="AP134" s="20"/>
    </row>
    <row r="135" spans="19:42" s="12" customFormat="1">
      <c r="S135" s="20"/>
      <c r="T135" s="32"/>
      <c r="U135" s="20"/>
      <c r="V135" s="20"/>
      <c r="W135" s="20"/>
      <c r="X135" s="164"/>
      <c r="Y135" s="20"/>
      <c r="Z135" s="20"/>
      <c r="AA135" s="20"/>
      <c r="AB135" s="20"/>
      <c r="AC135" s="20"/>
      <c r="AD135" s="20"/>
      <c r="AE135" s="20"/>
      <c r="AF135" s="20"/>
      <c r="AG135" s="20"/>
      <c r="AH135" s="20"/>
      <c r="AI135" s="20"/>
      <c r="AJ135" s="20"/>
      <c r="AK135" s="20"/>
      <c r="AL135" s="20"/>
      <c r="AM135" s="20"/>
      <c r="AN135" s="20"/>
      <c r="AO135" s="20"/>
      <c r="AP135" s="20"/>
    </row>
    <row r="136" spans="19:42" s="12" customFormat="1">
      <c r="S136" s="20"/>
      <c r="T136" s="32"/>
      <c r="U136" s="20"/>
      <c r="V136" s="20"/>
      <c r="W136" s="20"/>
      <c r="X136" s="164"/>
      <c r="Y136" s="20"/>
      <c r="Z136" s="20"/>
      <c r="AA136" s="20"/>
      <c r="AB136" s="20"/>
      <c r="AC136" s="20"/>
      <c r="AD136" s="20"/>
      <c r="AE136" s="20"/>
      <c r="AF136" s="20"/>
      <c r="AG136" s="20"/>
      <c r="AH136" s="20"/>
      <c r="AI136" s="20"/>
      <c r="AJ136" s="20"/>
      <c r="AK136" s="20"/>
      <c r="AL136" s="20"/>
      <c r="AM136" s="20"/>
      <c r="AN136" s="20"/>
      <c r="AO136" s="20"/>
      <c r="AP136" s="20"/>
    </row>
    <row r="137" spans="19:42" s="12" customFormat="1">
      <c r="S137" s="20"/>
      <c r="T137" s="32"/>
      <c r="U137" s="20"/>
      <c r="V137" s="20"/>
      <c r="W137" s="20"/>
      <c r="X137" s="164"/>
      <c r="Y137" s="20"/>
      <c r="Z137" s="20"/>
      <c r="AA137" s="20"/>
      <c r="AB137" s="20"/>
      <c r="AC137" s="20"/>
      <c r="AD137" s="20"/>
      <c r="AE137" s="20"/>
      <c r="AF137" s="20"/>
      <c r="AG137" s="20"/>
      <c r="AH137" s="20"/>
      <c r="AI137" s="20"/>
      <c r="AJ137" s="20"/>
      <c r="AK137" s="20"/>
      <c r="AL137" s="20"/>
      <c r="AM137" s="20"/>
      <c r="AN137" s="20"/>
      <c r="AO137" s="20"/>
      <c r="AP137" s="20"/>
    </row>
    <row r="138" spans="19:42" s="12" customFormat="1">
      <c r="S138" s="20"/>
      <c r="T138" s="32"/>
      <c r="U138" s="20"/>
      <c r="V138" s="20"/>
      <c r="W138" s="20"/>
      <c r="X138" s="164"/>
      <c r="Y138" s="20"/>
      <c r="Z138" s="20"/>
      <c r="AA138" s="20"/>
      <c r="AB138" s="20"/>
      <c r="AC138" s="20"/>
      <c r="AD138" s="20"/>
      <c r="AE138" s="20"/>
      <c r="AF138" s="20"/>
      <c r="AG138" s="20"/>
      <c r="AH138" s="20"/>
      <c r="AI138" s="20"/>
      <c r="AJ138" s="20"/>
      <c r="AK138" s="20"/>
      <c r="AL138" s="20"/>
      <c r="AM138" s="20"/>
      <c r="AN138" s="20"/>
      <c r="AO138" s="20"/>
      <c r="AP138" s="20"/>
    </row>
    <row r="139" spans="19:42" s="12" customFormat="1">
      <c r="S139" s="20"/>
      <c r="T139" s="32"/>
      <c r="U139" s="20"/>
      <c r="V139" s="20"/>
      <c r="W139" s="20"/>
      <c r="X139" s="164"/>
      <c r="Y139" s="20"/>
      <c r="Z139" s="20"/>
      <c r="AA139" s="20"/>
      <c r="AB139" s="20"/>
      <c r="AC139" s="20"/>
      <c r="AD139" s="20"/>
      <c r="AE139" s="20"/>
      <c r="AF139" s="20"/>
      <c r="AG139" s="20"/>
      <c r="AH139" s="20"/>
      <c r="AI139" s="20"/>
      <c r="AJ139" s="20"/>
      <c r="AK139" s="20"/>
      <c r="AL139" s="20"/>
      <c r="AM139" s="20"/>
      <c r="AN139" s="20"/>
      <c r="AO139" s="20"/>
      <c r="AP139" s="20"/>
    </row>
    <row r="140" spans="19:42" s="12" customFormat="1">
      <c r="S140" s="20"/>
      <c r="T140" s="32"/>
      <c r="U140" s="20"/>
      <c r="V140" s="20"/>
      <c r="W140" s="20"/>
      <c r="X140" s="164"/>
      <c r="Y140" s="20"/>
      <c r="Z140" s="20"/>
      <c r="AA140" s="20"/>
      <c r="AB140" s="20"/>
      <c r="AC140" s="20"/>
      <c r="AD140" s="20"/>
      <c r="AE140" s="20"/>
      <c r="AF140" s="20"/>
      <c r="AG140" s="20"/>
      <c r="AH140" s="20"/>
      <c r="AI140" s="20"/>
      <c r="AJ140" s="20"/>
      <c r="AK140" s="20"/>
      <c r="AL140" s="20"/>
      <c r="AM140" s="20"/>
      <c r="AN140" s="20"/>
      <c r="AO140" s="20"/>
      <c r="AP140" s="20"/>
    </row>
    <row r="141" spans="19:42" s="12" customFormat="1">
      <c r="S141" s="20"/>
      <c r="T141" s="32"/>
      <c r="U141" s="20"/>
      <c r="V141" s="20"/>
      <c r="W141" s="20"/>
      <c r="X141" s="164"/>
      <c r="Y141" s="20"/>
      <c r="Z141" s="20"/>
      <c r="AA141" s="20"/>
      <c r="AB141" s="20"/>
      <c r="AC141" s="20"/>
      <c r="AD141" s="20"/>
      <c r="AE141" s="20"/>
      <c r="AF141" s="20"/>
      <c r="AG141" s="20"/>
      <c r="AH141" s="20"/>
      <c r="AI141" s="20"/>
      <c r="AJ141" s="20"/>
      <c r="AK141" s="20"/>
      <c r="AL141" s="20"/>
      <c r="AM141" s="20"/>
      <c r="AN141" s="20"/>
      <c r="AO141" s="20"/>
      <c r="AP141" s="20"/>
    </row>
    <row r="142" spans="19:42" s="12" customFormat="1">
      <c r="S142" s="20"/>
      <c r="T142" s="32"/>
      <c r="U142" s="20"/>
      <c r="V142" s="20"/>
      <c r="W142" s="20"/>
      <c r="X142" s="164"/>
      <c r="Y142" s="20"/>
      <c r="Z142" s="20"/>
      <c r="AA142" s="20"/>
      <c r="AB142" s="20"/>
      <c r="AC142" s="20"/>
      <c r="AD142" s="20"/>
      <c r="AE142" s="20"/>
      <c r="AF142" s="20"/>
      <c r="AG142" s="20"/>
      <c r="AH142" s="20"/>
      <c r="AI142" s="20"/>
      <c r="AJ142" s="20"/>
      <c r="AK142" s="20"/>
      <c r="AL142" s="20"/>
      <c r="AM142" s="20"/>
      <c r="AN142" s="20"/>
      <c r="AO142" s="20"/>
      <c r="AP142" s="20"/>
    </row>
    <row r="143" spans="19:42" s="12" customFormat="1">
      <c r="S143" s="20"/>
      <c r="T143" s="32"/>
      <c r="U143" s="20"/>
      <c r="V143" s="20"/>
      <c r="W143" s="20"/>
      <c r="X143" s="164"/>
      <c r="Y143" s="20"/>
      <c r="Z143" s="20"/>
      <c r="AA143" s="20"/>
      <c r="AB143" s="20"/>
      <c r="AC143" s="20"/>
      <c r="AD143" s="20"/>
      <c r="AE143" s="20"/>
      <c r="AF143" s="20"/>
      <c r="AG143" s="20"/>
      <c r="AH143" s="20"/>
      <c r="AI143" s="20"/>
      <c r="AJ143" s="20"/>
      <c r="AK143" s="20"/>
      <c r="AL143" s="20"/>
      <c r="AM143" s="20"/>
      <c r="AN143" s="20"/>
      <c r="AO143" s="20"/>
      <c r="AP143" s="20"/>
    </row>
    <row r="144" spans="19:42" s="12" customFormat="1">
      <c r="S144" s="20"/>
      <c r="T144" s="32"/>
      <c r="U144" s="20"/>
      <c r="V144" s="20"/>
      <c r="W144" s="20"/>
      <c r="X144" s="164"/>
      <c r="Y144" s="20"/>
      <c r="Z144" s="20"/>
      <c r="AA144" s="20"/>
      <c r="AB144" s="20"/>
      <c r="AC144" s="20"/>
      <c r="AD144" s="20"/>
      <c r="AE144" s="20"/>
      <c r="AF144" s="20"/>
      <c r="AG144" s="20"/>
      <c r="AH144" s="20"/>
      <c r="AI144" s="20"/>
      <c r="AJ144" s="20"/>
      <c r="AK144" s="20"/>
      <c r="AL144" s="20"/>
      <c r="AM144" s="20"/>
      <c r="AN144" s="20"/>
      <c r="AO144" s="20"/>
      <c r="AP144" s="20"/>
    </row>
    <row r="145" spans="19:42" s="12" customFormat="1">
      <c r="S145" s="20"/>
      <c r="T145" s="32"/>
      <c r="U145" s="20"/>
      <c r="V145" s="20"/>
      <c r="W145" s="20"/>
      <c r="X145" s="164"/>
      <c r="Y145" s="20"/>
      <c r="Z145" s="20"/>
      <c r="AA145" s="20"/>
      <c r="AB145" s="20"/>
      <c r="AC145" s="20"/>
      <c r="AD145" s="20"/>
      <c r="AE145" s="20"/>
      <c r="AF145" s="20"/>
      <c r="AG145" s="20"/>
      <c r="AH145" s="20"/>
      <c r="AI145" s="20"/>
      <c r="AJ145" s="20"/>
      <c r="AK145" s="20"/>
      <c r="AL145" s="20"/>
      <c r="AM145" s="20"/>
      <c r="AN145" s="20"/>
      <c r="AO145" s="20"/>
      <c r="AP145" s="20"/>
    </row>
    <row r="146" spans="19:42" s="12" customFormat="1">
      <c r="S146" s="20"/>
      <c r="T146" s="32"/>
      <c r="U146" s="20"/>
      <c r="V146" s="20"/>
      <c r="W146" s="20"/>
      <c r="X146" s="164"/>
      <c r="Y146" s="20"/>
      <c r="Z146" s="20"/>
      <c r="AA146" s="20"/>
      <c r="AB146" s="20"/>
      <c r="AC146" s="20"/>
      <c r="AD146" s="20"/>
      <c r="AE146" s="20"/>
      <c r="AF146" s="20"/>
      <c r="AG146" s="20"/>
      <c r="AH146" s="20"/>
      <c r="AI146" s="20"/>
      <c r="AJ146" s="20"/>
      <c r="AK146" s="20"/>
      <c r="AL146" s="20"/>
      <c r="AM146" s="20"/>
      <c r="AN146" s="20"/>
      <c r="AO146" s="20"/>
      <c r="AP146" s="20"/>
    </row>
    <row r="147" spans="19:42" s="12" customFormat="1">
      <c r="S147" s="20"/>
      <c r="T147" s="32"/>
      <c r="U147" s="20"/>
      <c r="V147" s="20"/>
      <c r="W147" s="20"/>
      <c r="X147" s="164"/>
      <c r="Y147" s="20"/>
      <c r="Z147" s="20"/>
      <c r="AA147" s="20"/>
      <c r="AB147" s="20"/>
      <c r="AC147" s="20"/>
      <c r="AD147" s="20"/>
      <c r="AE147" s="20"/>
      <c r="AF147" s="20"/>
      <c r="AG147" s="20"/>
      <c r="AH147" s="20"/>
      <c r="AI147" s="20"/>
      <c r="AJ147" s="20"/>
      <c r="AK147" s="20"/>
      <c r="AL147" s="20"/>
      <c r="AM147" s="20"/>
      <c r="AN147" s="20"/>
      <c r="AO147" s="20"/>
      <c r="AP147" s="20"/>
    </row>
    <row r="148" spans="19:42" s="12" customFormat="1">
      <c r="S148" s="20"/>
      <c r="T148" s="32"/>
      <c r="U148" s="20"/>
      <c r="V148" s="20"/>
      <c r="W148" s="20"/>
      <c r="X148" s="164"/>
      <c r="Y148" s="20"/>
      <c r="Z148" s="20"/>
      <c r="AA148" s="20"/>
      <c r="AB148" s="20"/>
      <c r="AC148" s="20"/>
      <c r="AD148" s="20"/>
      <c r="AE148" s="20"/>
      <c r="AF148" s="20"/>
      <c r="AG148" s="20"/>
      <c r="AH148" s="20"/>
      <c r="AI148" s="20"/>
      <c r="AJ148" s="20"/>
      <c r="AK148" s="20"/>
      <c r="AL148" s="20"/>
      <c r="AM148" s="20"/>
      <c r="AN148" s="20"/>
      <c r="AO148" s="20"/>
      <c r="AP148" s="20"/>
    </row>
    <row r="149" spans="19:42" s="12" customFormat="1">
      <c r="S149" s="20"/>
      <c r="T149" s="32"/>
      <c r="U149" s="20"/>
      <c r="V149" s="20"/>
      <c r="W149" s="20"/>
      <c r="X149" s="164"/>
      <c r="Y149" s="20"/>
      <c r="Z149" s="20"/>
      <c r="AA149" s="20"/>
      <c r="AB149" s="20"/>
      <c r="AC149" s="20"/>
      <c r="AD149" s="20"/>
      <c r="AE149" s="20"/>
      <c r="AF149" s="20"/>
      <c r="AG149" s="20"/>
      <c r="AH149" s="20"/>
      <c r="AI149" s="20"/>
      <c r="AJ149" s="20"/>
      <c r="AK149" s="20"/>
      <c r="AL149" s="20"/>
      <c r="AM149" s="20"/>
      <c r="AN149" s="20"/>
      <c r="AO149" s="20"/>
      <c r="AP149" s="20"/>
    </row>
    <row r="150" spans="19:42" s="12" customFormat="1">
      <c r="S150" s="20"/>
      <c r="T150" s="32"/>
      <c r="U150" s="20"/>
      <c r="V150" s="20"/>
      <c r="W150" s="20"/>
      <c r="X150" s="164"/>
      <c r="Y150" s="20"/>
      <c r="Z150" s="20"/>
      <c r="AA150" s="20"/>
      <c r="AB150" s="20"/>
      <c r="AC150" s="20"/>
      <c r="AD150" s="20"/>
      <c r="AE150" s="20"/>
      <c r="AF150" s="20"/>
      <c r="AG150" s="20"/>
      <c r="AH150" s="20"/>
      <c r="AI150" s="20"/>
      <c r="AJ150" s="20"/>
      <c r="AK150" s="20"/>
      <c r="AL150" s="20"/>
      <c r="AM150" s="20"/>
      <c r="AN150" s="20"/>
      <c r="AO150" s="20"/>
      <c r="AP150" s="20"/>
    </row>
    <row r="151" spans="19:42" s="12" customFormat="1">
      <c r="S151" s="20"/>
      <c r="T151" s="32"/>
      <c r="U151" s="20"/>
      <c r="V151" s="20"/>
      <c r="W151" s="20"/>
      <c r="X151" s="164"/>
      <c r="Y151" s="20"/>
      <c r="Z151" s="20"/>
      <c r="AA151" s="20"/>
      <c r="AB151" s="20"/>
      <c r="AC151" s="20"/>
      <c r="AD151" s="20"/>
      <c r="AE151" s="20"/>
      <c r="AF151" s="20"/>
      <c r="AG151" s="20"/>
      <c r="AH151" s="20"/>
      <c r="AI151" s="20"/>
      <c r="AJ151" s="20"/>
      <c r="AK151" s="20"/>
      <c r="AL151" s="20"/>
      <c r="AM151" s="20"/>
      <c r="AN151" s="20"/>
      <c r="AO151" s="20"/>
      <c r="AP151" s="20"/>
    </row>
    <row r="152" spans="19:42" s="12" customFormat="1">
      <c r="S152" s="20"/>
      <c r="T152" s="32"/>
      <c r="U152" s="20"/>
      <c r="V152" s="20"/>
      <c r="W152" s="20"/>
      <c r="X152" s="164"/>
      <c r="Y152" s="20"/>
      <c r="Z152" s="20"/>
      <c r="AA152" s="20"/>
      <c r="AB152" s="20"/>
      <c r="AC152" s="20"/>
      <c r="AD152" s="20"/>
      <c r="AE152" s="20"/>
      <c r="AF152" s="20"/>
      <c r="AG152" s="20"/>
      <c r="AH152" s="20"/>
      <c r="AI152" s="20"/>
      <c r="AJ152" s="20"/>
      <c r="AK152" s="20"/>
      <c r="AL152" s="20"/>
      <c r="AM152" s="20"/>
      <c r="AN152" s="20"/>
      <c r="AO152" s="20"/>
      <c r="AP152" s="20"/>
    </row>
    <row r="153" spans="19:42" s="12" customFormat="1">
      <c r="S153" s="20"/>
      <c r="T153" s="32"/>
      <c r="U153" s="20"/>
      <c r="V153" s="20"/>
      <c r="W153" s="20"/>
      <c r="X153" s="164"/>
      <c r="Y153" s="20"/>
      <c r="Z153" s="20"/>
      <c r="AA153" s="20"/>
      <c r="AB153" s="20"/>
      <c r="AC153" s="20"/>
      <c r="AD153" s="20"/>
      <c r="AE153" s="20"/>
      <c r="AF153" s="20"/>
      <c r="AG153" s="20"/>
      <c r="AH153" s="20"/>
      <c r="AI153" s="20"/>
      <c r="AJ153" s="20"/>
      <c r="AK153" s="20"/>
      <c r="AL153" s="20"/>
      <c r="AM153" s="20"/>
      <c r="AN153" s="20"/>
      <c r="AO153" s="20"/>
      <c r="AP153" s="20"/>
    </row>
    <row r="154" spans="19:42" s="12" customFormat="1">
      <c r="S154" s="20"/>
      <c r="T154" s="32"/>
      <c r="U154" s="20"/>
      <c r="V154" s="20"/>
      <c r="W154" s="20"/>
      <c r="X154" s="164"/>
      <c r="Y154" s="20"/>
      <c r="Z154" s="20"/>
      <c r="AA154" s="20"/>
      <c r="AB154" s="20"/>
      <c r="AC154" s="20"/>
      <c r="AD154" s="20"/>
      <c r="AE154" s="20"/>
      <c r="AF154" s="20"/>
      <c r="AG154" s="20"/>
      <c r="AH154" s="20"/>
      <c r="AI154" s="20"/>
      <c r="AJ154" s="20"/>
      <c r="AK154" s="20"/>
      <c r="AL154" s="20"/>
      <c r="AM154" s="20"/>
      <c r="AN154" s="20"/>
      <c r="AO154" s="20"/>
      <c r="AP154" s="20"/>
    </row>
    <row r="155" spans="19:42" s="12" customFormat="1">
      <c r="S155" s="20"/>
      <c r="T155" s="32"/>
      <c r="U155" s="20"/>
      <c r="V155" s="20"/>
      <c r="W155" s="20"/>
      <c r="X155" s="164"/>
      <c r="Y155" s="20"/>
      <c r="Z155" s="20"/>
      <c r="AA155" s="20"/>
      <c r="AB155" s="20"/>
      <c r="AC155" s="20"/>
      <c r="AD155" s="20"/>
      <c r="AE155" s="20"/>
      <c r="AF155" s="20"/>
      <c r="AG155" s="20"/>
      <c r="AH155" s="20"/>
      <c r="AI155" s="20"/>
      <c r="AJ155" s="20"/>
      <c r="AK155" s="20"/>
      <c r="AL155" s="20"/>
      <c r="AM155" s="20"/>
      <c r="AN155" s="20"/>
      <c r="AO155" s="20"/>
      <c r="AP155" s="20"/>
    </row>
    <row r="156" spans="19:42" s="12" customFormat="1">
      <c r="S156" s="20"/>
      <c r="T156" s="32"/>
      <c r="U156" s="20"/>
      <c r="V156" s="20"/>
      <c r="W156" s="20"/>
      <c r="X156" s="164"/>
      <c r="Y156" s="20"/>
      <c r="Z156" s="20"/>
      <c r="AA156" s="20"/>
      <c r="AB156" s="20"/>
      <c r="AC156" s="20"/>
      <c r="AD156" s="20"/>
      <c r="AE156" s="20"/>
      <c r="AF156" s="20"/>
      <c r="AG156" s="20"/>
      <c r="AH156" s="20"/>
      <c r="AI156" s="20"/>
      <c r="AJ156" s="20"/>
      <c r="AK156" s="20"/>
      <c r="AL156" s="20"/>
      <c r="AM156" s="20"/>
      <c r="AN156" s="20"/>
      <c r="AO156" s="20"/>
      <c r="AP156" s="20"/>
    </row>
    <row r="157" spans="19:42" s="12" customFormat="1">
      <c r="S157" s="20"/>
      <c r="T157" s="32"/>
      <c r="U157" s="20"/>
      <c r="V157" s="20"/>
      <c r="W157" s="20"/>
      <c r="X157" s="164"/>
      <c r="Y157" s="20"/>
      <c r="Z157" s="20"/>
      <c r="AA157" s="20"/>
      <c r="AB157" s="20"/>
      <c r="AC157" s="20"/>
      <c r="AD157" s="20"/>
      <c r="AE157" s="20"/>
      <c r="AF157" s="20"/>
      <c r="AG157" s="20"/>
      <c r="AH157" s="20"/>
      <c r="AI157" s="20"/>
      <c r="AJ157" s="20"/>
      <c r="AK157" s="20"/>
      <c r="AL157" s="20"/>
      <c r="AM157" s="20"/>
      <c r="AN157" s="20"/>
      <c r="AO157" s="20"/>
      <c r="AP157" s="20"/>
    </row>
    <row r="158" spans="19:42" s="12" customFormat="1">
      <c r="S158" s="20"/>
      <c r="T158" s="32"/>
      <c r="U158" s="20"/>
      <c r="V158" s="20"/>
      <c r="W158" s="20"/>
      <c r="X158" s="164"/>
      <c r="Y158" s="20"/>
      <c r="Z158" s="20"/>
      <c r="AA158" s="20"/>
      <c r="AB158" s="20"/>
      <c r="AC158" s="20"/>
      <c r="AD158" s="20"/>
      <c r="AE158" s="20"/>
      <c r="AF158" s="20"/>
      <c r="AG158" s="20"/>
      <c r="AH158" s="20"/>
      <c r="AI158" s="20"/>
      <c r="AJ158" s="20"/>
      <c r="AK158" s="20"/>
      <c r="AL158" s="20"/>
      <c r="AM158" s="20"/>
      <c r="AN158" s="20"/>
      <c r="AO158" s="20"/>
      <c r="AP158" s="20"/>
    </row>
    <row r="159" spans="19:42" s="12" customFormat="1">
      <c r="S159" s="20"/>
      <c r="T159" s="32"/>
      <c r="U159" s="20"/>
      <c r="V159" s="20"/>
      <c r="W159" s="20"/>
      <c r="X159" s="164"/>
      <c r="Y159" s="20"/>
      <c r="Z159" s="20"/>
      <c r="AA159" s="20"/>
      <c r="AB159" s="20"/>
      <c r="AC159" s="20"/>
      <c r="AD159" s="20"/>
      <c r="AE159" s="20"/>
      <c r="AF159" s="20"/>
      <c r="AG159" s="20"/>
      <c r="AH159" s="20"/>
      <c r="AI159" s="20"/>
      <c r="AJ159" s="20"/>
      <c r="AK159" s="20"/>
      <c r="AL159" s="20"/>
      <c r="AM159" s="20"/>
      <c r="AN159" s="20"/>
      <c r="AO159" s="20"/>
      <c r="AP159" s="20"/>
    </row>
    <row r="160" spans="19:42" s="12" customFormat="1">
      <c r="S160" s="20"/>
      <c r="T160" s="32"/>
      <c r="U160" s="20"/>
      <c r="V160" s="20"/>
      <c r="W160" s="20"/>
      <c r="X160" s="164"/>
      <c r="Y160" s="20"/>
      <c r="Z160" s="20"/>
      <c r="AA160" s="20"/>
      <c r="AB160" s="20"/>
      <c r="AC160" s="20"/>
      <c r="AD160" s="20"/>
      <c r="AE160" s="20"/>
      <c r="AF160" s="20"/>
      <c r="AG160" s="20"/>
      <c r="AH160" s="20"/>
      <c r="AI160" s="20"/>
      <c r="AJ160" s="20"/>
      <c r="AK160" s="20"/>
      <c r="AL160" s="20"/>
      <c r="AM160" s="20"/>
      <c r="AN160" s="20"/>
      <c r="AO160" s="20"/>
      <c r="AP160" s="20"/>
    </row>
    <row r="161" spans="19:42" s="12" customFormat="1">
      <c r="S161" s="20"/>
      <c r="T161" s="32"/>
      <c r="U161" s="20"/>
      <c r="V161" s="20"/>
      <c r="W161" s="20"/>
      <c r="X161" s="164"/>
      <c r="Y161" s="20"/>
      <c r="Z161" s="20"/>
      <c r="AA161" s="20"/>
      <c r="AB161" s="20"/>
      <c r="AC161" s="20"/>
      <c r="AD161" s="20"/>
      <c r="AE161" s="20"/>
      <c r="AF161" s="20"/>
      <c r="AG161" s="20"/>
      <c r="AH161" s="20"/>
      <c r="AI161" s="20"/>
      <c r="AJ161" s="20"/>
      <c r="AK161" s="20"/>
      <c r="AL161" s="20"/>
      <c r="AM161" s="20"/>
      <c r="AN161" s="20"/>
      <c r="AO161" s="20"/>
      <c r="AP161" s="20"/>
    </row>
    <row r="162" spans="19:42" s="12" customFormat="1">
      <c r="S162" s="20"/>
      <c r="T162" s="32"/>
      <c r="U162" s="20"/>
      <c r="V162" s="20"/>
      <c r="W162" s="20"/>
      <c r="X162" s="164"/>
      <c r="Y162" s="20"/>
      <c r="Z162" s="20"/>
      <c r="AA162" s="20"/>
      <c r="AB162" s="20"/>
      <c r="AC162" s="20"/>
      <c r="AD162" s="20"/>
      <c r="AE162" s="20"/>
      <c r="AF162" s="20"/>
      <c r="AG162" s="20"/>
      <c r="AH162" s="20"/>
      <c r="AI162" s="20"/>
      <c r="AJ162" s="20"/>
      <c r="AK162" s="20"/>
      <c r="AL162" s="20"/>
      <c r="AM162" s="20"/>
      <c r="AN162" s="20"/>
      <c r="AO162" s="20"/>
      <c r="AP162" s="20"/>
    </row>
    <row r="163" spans="19:42" s="12" customFormat="1">
      <c r="S163" s="20"/>
      <c r="T163" s="32"/>
      <c r="U163" s="20"/>
      <c r="V163" s="20"/>
      <c r="W163" s="20"/>
      <c r="X163" s="164"/>
      <c r="Y163" s="20"/>
      <c r="Z163" s="20"/>
      <c r="AA163" s="20"/>
      <c r="AB163" s="20"/>
      <c r="AC163" s="20"/>
      <c r="AD163" s="20"/>
      <c r="AE163" s="20"/>
      <c r="AF163" s="20"/>
      <c r="AG163" s="20"/>
      <c r="AH163" s="20"/>
      <c r="AI163" s="20"/>
      <c r="AJ163" s="20"/>
      <c r="AK163" s="20"/>
      <c r="AL163" s="20"/>
      <c r="AM163" s="20"/>
      <c r="AN163" s="20"/>
      <c r="AO163" s="20"/>
      <c r="AP163" s="20"/>
    </row>
    <row r="164" spans="19:42" s="12" customFormat="1">
      <c r="S164" s="20"/>
      <c r="T164" s="32"/>
      <c r="U164" s="20"/>
      <c r="V164" s="20"/>
      <c r="W164" s="20"/>
      <c r="X164" s="164"/>
      <c r="Y164" s="20"/>
      <c r="Z164" s="20"/>
      <c r="AA164" s="20"/>
      <c r="AB164" s="20"/>
      <c r="AC164" s="20"/>
      <c r="AD164" s="20"/>
      <c r="AE164" s="20"/>
      <c r="AF164" s="20"/>
      <c r="AG164" s="20"/>
      <c r="AH164" s="20"/>
      <c r="AI164" s="20"/>
      <c r="AJ164" s="20"/>
      <c r="AK164" s="20"/>
      <c r="AL164" s="20"/>
      <c r="AM164" s="20"/>
      <c r="AN164" s="20"/>
      <c r="AO164" s="20"/>
      <c r="AP164" s="20"/>
    </row>
    <row r="165" spans="19:42" s="12" customFormat="1">
      <c r="S165" s="20"/>
      <c r="T165" s="32"/>
      <c r="U165" s="20"/>
      <c r="V165" s="20"/>
      <c r="W165" s="20"/>
      <c r="X165" s="164"/>
      <c r="Y165" s="20"/>
      <c r="Z165" s="20"/>
      <c r="AA165" s="20"/>
      <c r="AB165" s="20"/>
      <c r="AC165" s="20"/>
      <c r="AD165" s="20"/>
      <c r="AE165" s="20"/>
      <c r="AF165" s="20"/>
      <c r="AG165" s="20"/>
      <c r="AH165" s="20"/>
      <c r="AI165" s="20"/>
      <c r="AJ165" s="20"/>
      <c r="AK165" s="20"/>
      <c r="AL165" s="20"/>
      <c r="AM165" s="20"/>
      <c r="AN165" s="20"/>
      <c r="AO165" s="20"/>
      <c r="AP165" s="20"/>
    </row>
    <row r="166" spans="19:42" s="12" customFormat="1">
      <c r="S166" s="20"/>
      <c r="T166" s="32"/>
      <c r="U166" s="20"/>
      <c r="V166" s="20"/>
      <c r="W166" s="20"/>
      <c r="X166" s="164"/>
      <c r="Y166" s="20"/>
      <c r="Z166" s="20"/>
      <c r="AA166" s="20"/>
      <c r="AB166" s="20"/>
      <c r="AC166" s="20"/>
      <c r="AD166" s="20"/>
      <c r="AE166" s="20"/>
      <c r="AF166" s="20"/>
      <c r="AG166" s="20"/>
      <c r="AH166" s="20"/>
      <c r="AI166" s="20"/>
      <c r="AJ166" s="20"/>
      <c r="AK166" s="20"/>
      <c r="AL166" s="20"/>
      <c r="AM166" s="20"/>
      <c r="AN166" s="20"/>
      <c r="AO166" s="20"/>
      <c r="AP166" s="20"/>
    </row>
    <row r="167" spans="19:42" s="12" customFormat="1">
      <c r="S167" s="20"/>
      <c r="T167" s="32"/>
      <c r="U167" s="20"/>
      <c r="V167" s="20"/>
      <c r="W167" s="20"/>
      <c r="X167" s="164"/>
      <c r="Y167" s="20"/>
      <c r="Z167" s="20"/>
      <c r="AA167" s="20"/>
      <c r="AB167" s="20"/>
      <c r="AC167" s="20"/>
      <c r="AD167" s="20"/>
      <c r="AE167" s="20"/>
      <c r="AF167" s="20"/>
      <c r="AG167" s="20"/>
      <c r="AH167" s="20"/>
      <c r="AI167" s="20"/>
      <c r="AJ167" s="20"/>
      <c r="AK167" s="20"/>
      <c r="AL167" s="20"/>
      <c r="AM167" s="20"/>
      <c r="AN167" s="20"/>
      <c r="AO167" s="20"/>
      <c r="AP167" s="20"/>
    </row>
    <row r="168" spans="19:42" s="12" customFormat="1">
      <c r="S168" s="20"/>
      <c r="T168" s="32"/>
      <c r="U168" s="20"/>
      <c r="V168" s="20"/>
      <c r="W168" s="20"/>
      <c r="X168" s="164"/>
      <c r="Y168" s="20"/>
      <c r="Z168" s="20"/>
      <c r="AA168" s="20"/>
      <c r="AB168" s="20"/>
      <c r="AC168" s="20"/>
      <c r="AD168" s="20"/>
      <c r="AE168" s="20"/>
      <c r="AF168" s="20"/>
      <c r="AG168" s="20"/>
      <c r="AH168" s="20"/>
      <c r="AI168" s="20"/>
      <c r="AJ168" s="20"/>
      <c r="AK168" s="20"/>
      <c r="AL168" s="20"/>
      <c r="AM168" s="20"/>
      <c r="AN168" s="20"/>
      <c r="AO168" s="20"/>
      <c r="AP168" s="20"/>
    </row>
    <row r="169" spans="19:42" s="12" customFormat="1">
      <c r="S169" s="20"/>
      <c r="T169" s="32"/>
      <c r="U169" s="20"/>
      <c r="V169" s="20"/>
      <c r="W169" s="20"/>
      <c r="X169" s="164"/>
      <c r="Y169" s="20"/>
      <c r="Z169" s="20"/>
      <c r="AA169" s="20"/>
      <c r="AB169" s="20"/>
      <c r="AC169" s="20"/>
      <c r="AD169" s="20"/>
      <c r="AE169" s="20"/>
      <c r="AF169" s="20"/>
      <c r="AG169" s="20"/>
      <c r="AH169" s="20"/>
      <c r="AI169" s="20"/>
      <c r="AJ169" s="20"/>
      <c r="AK169" s="20"/>
      <c r="AL169" s="20"/>
      <c r="AM169" s="20"/>
      <c r="AN169" s="20"/>
      <c r="AO169" s="20"/>
      <c r="AP169" s="20"/>
    </row>
    <row r="170" spans="19:42" s="12" customFormat="1">
      <c r="S170" s="20"/>
      <c r="T170" s="32"/>
      <c r="U170" s="20"/>
      <c r="V170" s="20"/>
      <c r="W170" s="20"/>
      <c r="X170" s="164"/>
      <c r="Y170" s="20"/>
      <c r="Z170" s="20"/>
      <c r="AA170" s="20"/>
      <c r="AB170" s="20"/>
      <c r="AC170" s="20"/>
      <c r="AD170" s="20"/>
      <c r="AE170" s="20"/>
      <c r="AF170" s="20"/>
      <c r="AG170" s="20"/>
      <c r="AH170" s="20"/>
      <c r="AI170" s="20"/>
      <c r="AJ170" s="20"/>
      <c r="AK170" s="20"/>
      <c r="AL170" s="20"/>
      <c r="AM170" s="20"/>
      <c r="AN170" s="20"/>
      <c r="AO170" s="20"/>
      <c r="AP170" s="20"/>
    </row>
    <row r="171" spans="19:42" s="12" customFormat="1">
      <c r="S171" s="20"/>
      <c r="T171" s="32"/>
      <c r="U171" s="20"/>
      <c r="V171" s="20"/>
      <c r="W171" s="20"/>
      <c r="X171" s="164"/>
      <c r="Y171" s="20"/>
      <c r="Z171" s="20"/>
      <c r="AA171" s="20"/>
      <c r="AB171" s="20"/>
      <c r="AC171" s="20"/>
      <c r="AD171" s="20"/>
      <c r="AE171" s="20"/>
      <c r="AF171" s="20"/>
      <c r="AG171" s="20"/>
      <c r="AH171" s="20"/>
      <c r="AI171" s="20"/>
      <c r="AJ171" s="20"/>
      <c r="AK171" s="20"/>
      <c r="AL171" s="20"/>
      <c r="AM171" s="20"/>
      <c r="AN171" s="20"/>
      <c r="AO171" s="20"/>
      <c r="AP171" s="20"/>
    </row>
    <row r="172" spans="19:42" s="12" customFormat="1">
      <c r="S172" s="20"/>
      <c r="T172" s="32"/>
      <c r="U172" s="20"/>
      <c r="V172" s="20"/>
      <c r="W172" s="20"/>
      <c r="X172" s="164"/>
      <c r="Y172" s="20"/>
      <c r="Z172" s="20"/>
      <c r="AA172" s="20"/>
      <c r="AB172" s="20"/>
      <c r="AC172" s="20"/>
      <c r="AD172" s="20"/>
      <c r="AE172" s="20"/>
      <c r="AF172" s="20"/>
      <c r="AG172" s="20"/>
      <c r="AH172" s="20"/>
      <c r="AI172" s="20"/>
      <c r="AJ172" s="20"/>
      <c r="AK172" s="20"/>
      <c r="AL172" s="20"/>
      <c r="AM172" s="20"/>
      <c r="AN172" s="20"/>
      <c r="AO172" s="20"/>
      <c r="AP172" s="20"/>
    </row>
    <row r="173" spans="19:42" s="12" customFormat="1">
      <c r="S173" s="20"/>
      <c r="T173" s="32"/>
      <c r="U173" s="20"/>
      <c r="V173" s="20"/>
      <c r="W173" s="20"/>
      <c r="X173" s="164"/>
      <c r="Y173" s="20"/>
      <c r="Z173" s="20"/>
      <c r="AA173" s="20"/>
      <c r="AB173" s="20"/>
      <c r="AC173" s="20"/>
      <c r="AD173" s="20"/>
      <c r="AE173" s="20"/>
      <c r="AF173" s="20"/>
      <c r="AG173" s="20"/>
      <c r="AH173" s="20"/>
      <c r="AI173" s="20"/>
      <c r="AJ173" s="20"/>
      <c r="AK173" s="20"/>
      <c r="AL173" s="20"/>
      <c r="AM173" s="20"/>
      <c r="AN173" s="20"/>
      <c r="AO173" s="20"/>
      <c r="AP173" s="20"/>
    </row>
    <row r="174" spans="19:42" s="12" customFormat="1">
      <c r="S174" s="20"/>
      <c r="T174" s="32"/>
      <c r="U174" s="20"/>
      <c r="V174" s="20"/>
      <c r="W174" s="20"/>
      <c r="X174" s="164"/>
      <c r="Y174" s="20"/>
      <c r="Z174" s="20"/>
      <c r="AA174" s="20"/>
      <c r="AB174" s="20"/>
      <c r="AC174" s="20"/>
      <c r="AD174" s="20"/>
      <c r="AE174" s="20"/>
      <c r="AF174" s="20"/>
      <c r="AG174" s="20"/>
      <c r="AH174" s="20"/>
      <c r="AI174" s="20"/>
      <c r="AJ174" s="20"/>
      <c r="AK174" s="20"/>
      <c r="AL174" s="20"/>
      <c r="AM174" s="20"/>
      <c r="AN174" s="20"/>
      <c r="AO174" s="20"/>
      <c r="AP174" s="20"/>
    </row>
    <row r="175" spans="19:42" s="12" customFormat="1">
      <c r="S175" s="20"/>
      <c r="T175" s="32"/>
      <c r="U175" s="20"/>
      <c r="V175" s="20"/>
      <c r="W175" s="20"/>
      <c r="X175" s="164"/>
      <c r="Y175" s="20"/>
      <c r="Z175" s="20"/>
      <c r="AA175" s="20"/>
      <c r="AB175" s="20"/>
      <c r="AC175" s="20"/>
      <c r="AD175" s="20"/>
      <c r="AE175" s="20"/>
      <c r="AF175" s="20"/>
      <c r="AG175" s="20"/>
      <c r="AH175" s="20"/>
      <c r="AI175" s="20"/>
      <c r="AJ175" s="20"/>
      <c r="AK175" s="20"/>
      <c r="AL175" s="20"/>
      <c r="AM175" s="20"/>
      <c r="AN175" s="20"/>
      <c r="AO175" s="20"/>
      <c r="AP175" s="20"/>
    </row>
    <row r="176" spans="19:42" s="12" customFormat="1">
      <c r="S176" s="20"/>
      <c r="T176" s="32"/>
      <c r="U176" s="20"/>
      <c r="V176" s="20"/>
      <c r="W176" s="20"/>
      <c r="X176" s="164"/>
      <c r="Y176" s="20"/>
      <c r="Z176" s="20"/>
      <c r="AA176" s="20"/>
      <c r="AB176" s="20"/>
      <c r="AC176" s="20"/>
      <c r="AD176" s="20"/>
      <c r="AE176" s="20"/>
      <c r="AF176" s="20"/>
      <c r="AG176" s="20"/>
      <c r="AH176" s="20"/>
      <c r="AI176" s="20"/>
      <c r="AJ176" s="20"/>
      <c r="AK176" s="20"/>
      <c r="AL176" s="20"/>
      <c r="AM176" s="20"/>
      <c r="AN176" s="20"/>
      <c r="AO176" s="20"/>
      <c r="AP176" s="20"/>
    </row>
    <row r="177" spans="5:42" s="12" customFormat="1">
      <c r="S177" s="20"/>
      <c r="T177" s="32"/>
      <c r="U177" s="20"/>
      <c r="V177" s="20"/>
      <c r="W177" s="20"/>
      <c r="X177" s="164"/>
      <c r="Y177" s="20"/>
      <c r="Z177" s="20"/>
      <c r="AA177" s="20"/>
      <c r="AB177" s="20"/>
      <c r="AC177" s="20"/>
      <c r="AD177" s="20"/>
      <c r="AE177" s="20"/>
      <c r="AF177" s="20"/>
      <c r="AG177" s="20"/>
      <c r="AH177" s="20"/>
      <c r="AI177" s="20"/>
      <c r="AJ177" s="20"/>
      <c r="AK177" s="20"/>
      <c r="AL177" s="20"/>
      <c r="AM177" s="20"/>
      <c r="AN177" s="20"/>
      <c r="AO177" s="20"/>
      <c r="AP177" s="20"/>
    </row>
    <row r="178" spans="5:42" s="12" customFormat="1">
      <c r="S178" s="20"/>
      <c r="T178" s="32"/>
      <c r="U178" s="20"/>
      <c r="V178" s="20"/>
      <c r="W178" s="20"/>
      <c r="X178" s="164"/>
      <c r="Y178" s="20"/>
      <c r="Z178" s="20"/>
      <c r="AA178" s="20"/>
      <c r="AB178" s="20"/>
      <c r="AC178" s="20"/>
      <c r="AD178" s="20"/>
      <c r="AE178" s="20"/>
      <c r="AF178" s="20"/>
      <c r="AG178" s="20"/>
      <c r="AH178" s="20"/>
      <c r="AI178" s="20"/>
      <c r="AJ178" s="20"/>
      <c r="AK178" s="20"/>
      <c r="AL178" s="20"/>
      <c r="AM178" s="20"/>
      <c r="AN178" s="20"/>
      <c r="AO178" s="20"/>
      <c r="AP178" s="20"/>
    </row>
    <row r="179" spans="5:42" s="12" customFormat="1">
      <c r="S179" s="20"/>
      <c r="T179" s="32"/>
      <c r="U179" s="20"/>
      <c r="V179" s="20"/>
      <c r="W179" s="20"/>
      <c r="X179" s="164"/>
      <c r="Y179" s="20"/>
      <c r="Z179" s="20"/>
      <c r="AA179" s="20"/>
      <c r="AB179" s="20"/>
      <c r="AC179" s="20"/>
      <c r="AD179" s="20"/>
      <c r="AE179" s="20"/>
      <c r="AF179" s="20"/>
      <c r="AG179" s="20"/>
      <c r="AH179" s="20"/>
      <c r="AI179" s="20"/>
      <c r="AJ179" s="20"/>
      <c r="AK179" s="20"/>
      <c r="AL179" s="20"/>
      <c r="AM179" s="20"/>
      <c r="AN179" s="20"/>
      <c r="AO179" s="20"/>
      <c r="AP179" s="20"/>
    </row>
    <row r="180" spans="5:42" s="12" customFormat="1">
      <c r="S180" s="20"/>
      <c r="T180" s="32"/>
      <c r="U180" s="20"/>
      <c r="V180" s="20"/>
      <c r="W180" s="20"/>
      <c r="X180" s="164"/>
      <c r="Y180" s="20"/>
      <c r="Z180" s="20"/>
      <c r="AA180" s="20"/>
      <c r="AB180" s="20"/>
      <c r="AC180" s="20"/>
      <c r="AD180" s="20"/>
      <c r="AE180" s="20"/>
      <c r="AF180" s="20"/>
      <c r="AG180" s="20"/>
      <c r="AH180" s="20"/>
      <c r="AI180" s="20"/>
      <c r="AJ180" s="20"/>
      <c r="AK180" s="20"/>
      <c r="AL180" s="20"/>
      <c r="AM180" s="20"/>
      <c r="AN180" s="20"/>
      <c r="AO180" s="20"/>
      <c r="AP180" s="20"/>
    </row>
    <row r="181" spans="5:42" s="12" customFormat="1">
      <c r="S181" s="20"/>
      <c r="T181" s="32"/>
      <c r="U181" s="20"/>
      <c r="V181" s="20"/>
      <c r="W181" s="20"/>
      <c r="X181" s="164"/>
      <c r="Y181" s="20"/>
      <c r="Z181" s="20"/>
      <c r="AA181" s="20"/>
      <c r="AB181" s="20"/>
      <c r="AC181" s="20"/>
      <c r="AD181" s="20"/>
      <c r="AE181" s="20"/>
      <c r="AF181" s="20"/>
      <c r="AG181" s="20"/>
      <c r="AH181" s="20"/>
      <c r="AI181" s="20"/>
      <c r="AJ181" s="20"/>
      <c r="AK181" s="20"/>
      <c r="AL181" s="20"/>
      <c r="AM181" s="20"/>
      <c r="AN181" s="20"/>
      <c r="AO181" s="20"/>
      <c r="AP181" s="20"/>
    </row>
    <row r="182" spans="5:42" s="12" customFormat="1">
      <c r="S182" s="20"/>
      <c r="T182" s="32"/>
      <c r="U182" s="20"/>
      <c r="V182" s="20"/>
      <c r="W182" s="20"/>
      <c r="X182" s="164"/>
      <c r="Y182" s="20"/>
      <c r="Z182" s="20"/>
      <c r="AA182" s="20"/>
      <c r="AB182" s="20"/>
      <c r="AC182" s="20"/>
      <c r="AD182" s="20"/>
      <c r="AE182" s="20"/>
      <c r="AF182" s="20"/>
      <c r="AG182" s="20"/>
      <c r="AH182" s="20"/>
      <c r="AI182" s="20"/>
      <c r="AJ182" s="20"/>
      <c r="AK182" s="20"/>
      <c r="AL182" s="20"/>
      <c r="AM182" s="20"/>
      <c r="AN182" s="20"/>
      <c r="AO182" s="20"/>
      <c r="AP182" s="20"/>
    </row>
    <row r="183" spans="5:42" s="12" customFormat="1">
      <c r="S183" s="20"/>
      <c r="T183" s="32"/>
      <c r="U183" s="20"/>
      <c r="V183" s="20"/>
      <c r="W183" s="20"/>
      <c r="X183" s="164"/>
      <c r="Y183" s="20"/>
      <c r="Z183" s="20"/>
      <c r="AA183" s="20"/>
      <c r="AB183" s="20"/>
      <c r="AC183" s="20"/>
      <c r="AD183" s="20"/>
      <c r="AE183" s="20"/>
      <c r="AF183" s="20"/>
      <c r="AG183" s="20"/>
      <c r="AH183" s="20"/>
      <c r="AI183" s="20"/>
      <c r="AJ183" s="20"/>
      <c r="AK183" s="20"/>
      <c r="AL183" s="20"/>
      <c r="AM183" s="20"/>
      <c r="AN183" s="20"/>
      <c r="AO183" s="20"/>
      <c r="AP183" s="20"/>
    </row>
    <row r="184" spans="5:42" s="12" customFormat="1">
      <c r="S184" s="20"/>
      <c r="T184" s="32"/>
      <c r="U184" s="20"/>
      <c r="V184" s="20"/>
      <c r="W184" s="20"/>
      <c r="X184" s="164"/>
      <c r="Y184" s="20"/>
      <c r="Z184" s="20"/>
      <c r="AA184" s="20"/>
      <c r="AB184" s="20"/>
      <c r="AC184" s="20"/>
      <c r="AD184" s="20"/>
      <c r="AE184" s="20"/>
      <c r="AF184" s="20"/>
      <c r="AG184" s="20"/>
      <c r="AH184" s="20"/>
      <c r="AI184" s="20"/>
      <c r="AJ184" s="20"/>
      <c r="AK184" s="20"/>
      <c r="AL184" s="20"/>
      <c r="AM184" s="20"/>
      <c r="AN184" s="20"/>
      <c r="AO184" s="20"/>
      <c r="AP184" s="20"/>
    </row>
    <row r="185" spans="5:42" s="12" customFormat="1">
      <c r="S185" s="20"/>
      <c r="T185" s="32"/>
      <c r="U185" s="20"/>
      <c r="V185" s="20"/>
      <c r="W185" s="20"/>
      <c r="X185" s="164"/>
      <c r="Y185" s="20"/>
      <c r="Z185" s="20"/>
      <c r="AA185" s="20"/>
      <c r="AB185" s="20"/>
      <c r="AC185" s="20"/>
      <c r="AD185" s="20"/>
      <c r="AE185" s="20"/>
      <c r="AF185" s="20"/>
      <c r="AG185" s="20"/>
      <c r="AH185" s="20"/>
      <c r="AI185" s="20"/>
      <c r="AJ185" s="20"/>
      <c r="AK185" s="20"/>
      <c r="AL185" s="20"/>
      <c r="AM185" s="20"/>
      <c r="AN185" s="20"/>
      <c r="AO185" s="20"/>
      <c r="AP185" s="20"/>
    </row>
    <row r="186" spans="5:42" s="12" customFormat="1">
      <c r="S186" s="20"/>
      <c r="T186" s="32"/>
      <c r="U186" s="20"/>
      <c r="V186" s="20"/>
      <c r="W186" s="20"/>
      <c r="X186" s="164"/>
      <c r="Y186" s="20"/>
      <c r="Z186" s="20"/>
      <c r="AA186" s="20"/>
      <c r="AB186" s="20"/>
      <c r="AC186" s="20"/>
      <c r="AD186" s="20"/>
      <c r="AE186" s="20"/>
      <c r="AF186" s="20"/>
      <c r="AG186" s="20"/>
      <c r="AH186" s="20"/>
      <c r="AI186" s="20"/>
      <c r="AJ186" s="20"/>
      <c r="AK186" s="20"/>
      <c r="AL186" s="20"/>
      <c r="AM186" s="20"/>
      <c r="AN186" s="20"/>
      <c r="AO186" s="20"/>
      <c r="AP186" s="20"/>
    </row>
    <row r="187" spans="5:42" s="12" customFormat="1">
      <c r="S187" s="20"/>
      <c r="T187" s="32"/>
      <c r="U187" s="20"/>
      <c r="V187" s="20"/>
      <c r="W187" s="20"/>
      <c r="X187" s="164"/>
      <c r="Y187" s="20"/>
      <c r="Z187" s="20"/>
      <c r="AA187" s="20"/>
      <c r="AB187" s="20"/>
      <c r="AC187" s="20"/>
      <c r="AD187" s="20"/>
      <c r="AE187" s="20"/>
      <c r="AF187" s="20"/>
      <c r="AG187" s="20"/>
      <c r="AH187" s="20"/>
      <c r="AI187" s="20"/>
      <c r="AJ187" s="20"/>
      <c r="AK187" s="20"/>
      <c r="AL187" s="20"/>
      <c r="AM187" s="20"/>
      <c r="AN187" s="20"/>
      <c r="AO187" s="20"/>
      <c r="AP187" s="20"/>
    </row>
    <row r="188" spans="5:42" s="12" customFormat="1">
      <c r="S188" s="20"/>
      <c r="T188" s="32"/>
      <c r="U188" s="20"/>
      <c r="V188" s="20"/>
      <c r="W188" s="20"/>
      <c r="X188" s="164"/>
      <c r="Y188" s="20"/>
      <c r="Z188" s="20"/>
      <c r="AA188" s="20"/>
      <c r="AB188" s="20"/>
      <c r="AC188" s="20"/>
      <c r="AD188" s="20"/>
      <c r="AE188" s="20"/>
      <c r="AF188" s="20"/>
      <c r="AG188" s="20"/>
      <c r="AH188" s="20"/>
      <c r="AI188" s="20"/>
      <c r="AJ188" s="20"/>
      <c r="AK188" s="20"/>
      <c r="AL188" s="20"/>
      <c r="AM188" s="20"/>
      <c r="AN188" s="20"/>
      <c r="AO188" s="20"/>
      <c r="AP188" s="20"/>
    </row>
    <row r="189" spans="5:42" s="12" customFormat="1">
      <c r="S189" s="20"/>
      <c r="T189" s="32"/>
      <c r="U189" s="20"/>
      <c r="V189" s="20"/>
      <c r="W189" s="20"/>
      <c r="X189" s="164"/>
      <c r="Y189" s="20"/>
      <c r="Z189" s="20"/>
      <c r="AA189" s="20"/>
      <c r="AB189" s="20"/>
      <c r="AC189" s="20"/>
      <c r="AD189" s="20"/>
      <c r="AE189" s="20"/>
      <c r="AF189" s="20"/>
      <c r="AG189" s="20"/>
      <c r="AH189" s="20"/>
      <c r="AI189" s="20"/>
      <c r="AJ189" s="20"/>
      <c r="AK189" s="20"/>
      <c r="AL189" s="20"/>
      <c r="AM189" s="20"/>
      <c r="AN189" s="20"/>
      <c r="AO189" s="20"/>
      <c r="AP189" s="20"/>
    </row>
    <row r="190" spans="5:42" s="12" customFormat="1">
      <c r="E190" s="34"/>
      <c r="F190" s="34"/>
      <c r="G190" s="34"/>
      <c r="H190" s="34"/>
      <c r="I190" s="34"/>
      <c r="S190" s="20"/>
      <c r="T190" s="32"/>
      <c r="U190" s="20"/>
      <c r="V190" s="20"/>
      <c r="W190" s="20"/>
      <c r="X190" s="164"/>
      <c r="Y190" s="20"/>
      <c r="Z190" s="20"/>
      <c r="AA190" s="20"/>
      <c r="AB190" s="20"/>
      <c r="AC190" s="20"/>
      <c r="AD190" s="20"/>
      <c r="AE190" s="20"/>
      <c r="AF190" s="20"/>
      <c r="AG190" s="20"/>
      <c r="AH190" s="20"/>
      <c r="AI190" s="20"/>
      <c r="AJ190" s="20"/>
      <c r="AK190" s="20"/>
      <c r="AL190" s="20"/>
      <c r="AM190" s="20"/>
      <c r="AN190" s="20"/>
      <c r="AO190" s="20"/>
      <c r="AP190" s="20"/>
    </row>
    <row r="191" spans="5:42" s="12" customFormat="1">
      <c r="E191" s="34"/>
      <c r="F191" s="34"/>
      <c r="G191" s="34"/>
      <c r="H191" s="34"/>
      <c r="I191" s="34"/>
      <c r="J191" s="34"/>
      <c r="K191" s="34"/>
      <c r="L191" s="34"/>
      <c r="M191" s="34"/>
      <c r="S191" s="20"/>
      <c r="T191" s="32"/>
      <c r="U191" s="20"/>
      <c r="V191" s="20"/>
      <c r="W191" s="20"/>
      <c r="X191" s="164"/>
      <c r="Y191" s="20"/>
      <c r="Z191" s="20"/>
      <c r="AA191" s="20"/>
      <c r="AB191" s="20"/>
      <c r="AC191" s="20"/>
      <c r="AD191" s="20"/>
      <c r="AE191" s="20"/>
      <c r="AF191" s="20"/>
      <c r="AG191" s="20"/>
      <c r="AH191" s="20"/>
      <c r="AI191" s="20"/>
      <c r="AJ191" s="20"/>
      <c r="AK191" s="20"/>
      <c r="AL191" s="20"/>
      <c r="AM191" s="20"/>
      <c r="AN191" s="20"/>
      <c r="AO191" s="20"/>
      <c r="AP191" s="20"/>
    </row>
  </sheetData>
  <sheetProtection algorithmName="SHA-512" hashValue="FKXukCFq3actKHIUZS/5VGtVqqf4+zsIJeI5oHD1D7cx4iu5JmdLDfC2xVe4HqJb2/Eif8U9gse+wDZkyqps5w==" saltValue="5e+S9BmmmzAWxMAzoVHr2w==" spinCount="100000" sheet="1" objects="1" scenarios="1"/>
  <mergeCells count="52">
    <mergeCell ref="A5:M5"/>
    <mergeCell ref="K15:L15"/>
    <mergeCell ref="K16:L16"/>
    <mergeCell ref="D26:E26"/>
    <mergeCell ref="I20:K21"/>
    <mergeCell ref="K14:L14"/>
    <mergeCell ref="I23:L23"/>
    <mergeCell ref="D23:E23"/>
    <mergeCell ref="I18:K19"/>
    <mergeCell ref="B19:E19"/>
    <mergeCell ref="D7:J7"/>
    <mergeCell ref="D8:J8"/>
    <mergeCell ref="L10:M10"/>
    <mergeCell ref="D15:J15"/>
    <mergeCell ref="D10:J10"/>
    <mergeCell ref="D11:J11"/>
    <mergeCell ref="D12:J12"/>
    <mergeCell ref="K11:K12"/>
    <mergeCell ref="L7:M7"/>
    <mergeCell ref="L12:M12"/>
    <mergeCell ref="L8:M8"/>
    <mergeCell ref="D25:E25"/>
    <mergeCell ref="B36:B38"/>
    <mergeCell ref="E31:F31"/>
    <mergeCell ref="J35:K35"/>
    <mergeCell ref="F35:G35"/>
    <mergeCell ref="C36:E36"/>
    <mergeCell ref="F37:G37"/>
    <mergeCell ref="F38:G38"/>
    <mergeCell ref="G32:M33"/>
    <mergeCell ref="L35:M35"/>
    <mergeCell ref="H37:I38"/>
    <mergeCell ref="J37:K38"/>
    <mergeCell ref="L37:M38"/>
    <mergeCell ref="H35:I35"/>
    <mergeCell ref="G25:I25"/>
    <mergeCell ref="F23:H23"/>
    <mergeCell ref="D16:J16"/>
    <mergeCell ref="D27:E27"/>
    <mergeCell ref="D24:E24"/>
    <mergeCell ref="J24:K24"/>
    <mergeCell ref="J22:M22"/>
    <mergeCell ref="J25:L25"/>
    <mergeCell ref="L19:M19"/>
    <mergeCell ref="L21:M21"/>
    <mergeCell ref="B18:E18"/>
    <mergeCell ref="F18:H18"/>
    <mergeCell ref="F19:H19"/>
    <mergeCell ref="B20:E20"/>
    <mergeCell ref="B21:E21"/>
    <mergeCell ref="F20:H20"/>
    <mergeCell ref="F21:H21"/>
  </mergeCells>
  <conditionalFormatting sqref="F37:G37">
    <cfRule type="expression" dxfId="14" priority="39">
      <formula>$J$25="Rural"</formula>
    </cfRule>
  </conditionalFormatting>
  <conditionalFormatting sqref="F38:G38">
    <cfRule type="expression" dxfId="13" priority="43">
      <formula>$J$25="Urban"</formula>
    </cfRule>
  </conditionalFormatting>
  <dataValidations count="7">
    <dataValidation type="list" allowBlank="1" showInputMessage="1" showErrorMessage="1" sqref="L10:M10" xr:uid="{00000000-0002-0000-0000-000001000000}">
      <formula1>"Yes, No"</formula1>
    </dataValidation>
    <dataValidation type="list" allowBlank="1" showInputMessage="1" showErrorMessage="1" sqref="F18:H18" xr:uid="{00000000-0002-0000-0000-000002000000}">
      <formula1>$AA$18:$AA$21</formula1>
    </dataValidation>
    <dataValidation type="list" allowBlank="1" showInputMessage="1" showErrorMessage="1" sqref="F19:F20" xr:uid="{00000000-0002-0000-0000-000003000000}">
      <formula1>"Elderly 55+, Elderly 62+, Family, Special Needs, Transitional, Multiple Populations, Other"</formula1>
    </dataValidation>
    <dataValidation type="list" allowBlank="1" showInputMessage="1" showErrorMessage="1" sqref="J25:L25" xr:uid="{38C2EF79-EA14-4CD0-8296-F89887CFBEEC}">
      <formula1>"Urban, Balance of State"</formula1>
    </dataValidation>
    <dataValidation type="list" allowBlank="1" showInputMessage="1" showErrorMessage="1" sqref="I23:L23" xr:uid="{00000000-0002-0000-0000-000004000000}">
      <formula1>"New Supply"</formula1>
    </dataValidation>
    <dataValidation type="list" allowBlank="1" showInputMessage="1" showErrorMessage="1" sqref="L7:M7" xr:uid="{00000000-0002-0000-0000-000005000000}">
      <formula1>$X$5:$X$116</formula1>
    </dataValidation>
    <dataValidation type="list" allowBlank="1" showInputMessage="1" showErrorMessage="1" sqref="G31" xr:uid="{36A83679-D440-40D9-A750-8B8332A0FD8B}">
      <formula1>"Yes,No"</formula1>
    </dataValidation>
  </dataValidations>
  <pageMargins left="0.7" right="0.7" top="0.75" bottom="0.75" header="0.3" footer="0.3"/>
  <pageSetup scale="77" orientation="portrait" r:id="rId1"/>
  <headerFooter>
    <oddFooter>&amp;L&amp;F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Y412"/>
  <sheetViews>
    <sheetView showGridLines="0" zoomScaleNormal="100" zoomScaleSheetLayoutView="70" workbookViewId="0">
      <selection activeCell="A6" sqref="A6:R6"/>
    </sheetView>
  </sheetViews>
  <sheetFormatPr defaultColWidth="9.1796875" defaultRowHeight="14.5"/>
  <cols>
    <col min="1" max="1" width="3.453125" style="95" customWidth="1"/>
    <col min="2" max="2" width="13.54296875" style="12" customWidth="1"/>
    <col min="3" max="10" width="9.1796875" style="12"/>
    <col min="11" max="11" width="9.1796875" style="12" customWidth="1"/>
    <col min="12" max="12" width="11" style="12" customWidth="1"/>
    <col min="13" max="13" width="10.1796875" style="74" customWidth="1"/>
    <col min="14" max="14" width="6.81640625" style="74" hidden="1" customWidth="1"/>
    <col min="15" max="15" width="1.453125" style="74" customWidth="1"/>
    <col min="16" max="16" width="8" style="74" customWidth="1"/>
    <col min="17" max="17" width="8" style="101" customWidth="1"/>
    <col min="18" max="18" width="8" style="74" customWidth="1"/>
    <col min="19" max="19" width="3.1796875" style="16" customWidth="1"/>
    <col min="20" max="389" width="9.1796875" style="12"/>
    <col min="390" max="16384" width="9.1796875" style="34"/>
  </cols>
  <sheetData>
    <row r="1" spans="1:20">
      <c r="Q1" s="74"/>
    </row>
    <row r="2" spans="1:20" ht="21">
      <c r="E2" s="322" t="s">
        <v>498</v>
      </c>
      <c r="N2" s="462"/>
      <c r="Q2" s="74"/>
    </row>
    <row r="3" spans="1:20" ht="21" customHeight="1">
      <c r="E3" s="322" t="s">
        <v>36</v>
      </c>
      <c r="G3" s="64"/>
      <c r="N3" s="462"/>
    </row>
    <row r="4" spans="1:20" s="26" customFormat="1" ht="2.9" hidden="1" customHeight="1">
      <c r="A4" s="27"/>
      <c r="B4" s="96"/>
      <c r="C4" s="96"/>
      <c r="D4" s="96"/>
      <c r="E4" s="96"/>
      <c r="F4" s="96"/>
      <c r="G4" s="96"/>
      <c r="H4" s="96"/>
      <c r="I4" s="96"/>
      <c r="J4" s="96"/>
      <c r="K4" s="96"/>
      <c r="L4" s="96"/>
      <c r="M4" s="99"/>
      <c r="N4" s="28"/>
      <c r="O4" s="85"/>
      <c r="P4" s="253"/>
      <c r="Q4" s="253"/>
      <c r="R4" s="253"/>
      <c r="S4" s="25"/>
    </row>
    <row r="5" spans="1:20" s="15" customFormat="1" ht="16.75" customHeight="1">
      <c r="A5" s="97"/>
      <c r="M5" s="99"/>
      <c r="N5" s="30"/>
      <c r="O5" s="74"/>
      <c r="P5" s="253"/>
      <c r="Q5" s="253"/>
      <c r="R5" s="253"/>
      <c r="S5" s="16"/>
    </row>
    <row r="6" spans="1:20" s="15" customFormat="1" ht="18.649999999999999" customHeight="1">
      <c r="A6" s="463" t="s">
        <v>314</v>
      </c>
      <c r="B6" s="463"/>
      <c r="C6" s="463"/>
      <c r="D6" s="463"/>
      <c r="E6" s="463"/>
      <c r="F6" s="463"/>
      <c r="G6" s="463"/>
      <c r="H6" s="463"/>
      <c r="I6" s="463"/>
      <c r="J6" s="463"/>
      <c r="K6" s="463"/>
      <c r="L6" s="463"/>
      <c r="M6" s="463"/>
      <c r="N6" s="463"/>
      <c r="O6" s="463"/>
      <c r="P6" s="463"/>
      <c r="Q6" s="463"/>
      <c r="R6" s="463"/>
      <c r="S6" s="16"/>
    </row>
    <row r="7" spans="1:20" s="15" customFormat="1" ht="43" customHeight="1">
      <c r="A7" s="464" t="s">
        <v>379</v>
      </c>
      <c r="B7" s="464"/>
      <c r="C7" s="464"/>
      <c r="D7" s="464"/>
      <c r="E7" s="464"/>
      <c r="F7" s="464"/>
      <c r="G7" s="464"/>
      <c r="H7" s="464"/>
      <c r="I7" s="464"/>
      <c r="J7" s="464"/>
      <c r="K7" s="464"/>
      <c r="L7" s="464"/>
      <c r="M7" s="464"/>
      <c r="N7" s="464"/>
      <c r="O7" s="464"/>
      <c r="P7" s="464"/>
      <c r="Q7" s="464"/>
      <c r="R7" s="464"/>
      <c r="S7" s="16"/>
    </row>
    <row r="8" spans="1:20" s="15" customFormat="1" ht="16" customHeight="1">
      <c r="A8" s="254"/>
      <c r="B8" s="254"/>
      <c r="C8" s="254"/>
      <c r="D8" s="254"/>
      <c r="E8" s="254"/>
      <c r="F8" s="254"/>
      <c r="G8" s="254"/>
      <c r="H8" s="254"/>
      <c r="I8" s="254"/>
      <c r="J8" s="254"/>
      <c r="K8" s="254"/>
      <c r="L8" s="254"/>
      <c r="M8" s="254"/>
      <c r="N8" s="254"/>
      <c r="O8" s="254"/>
      <c r="P8" s="479" t="s">
        <v>181</v>
      </c>
      <c r="Q8" s="479"/>
      <c r="R8" s="159"/>
      <c r="S8" s="16"/>
    </row>
    <row r="9" spans="1:20" s="15" customFormat="1" ht="16" customHeight="1">
      <c r="A9" s="267"/>
      <c r="B9" s="267"/>
      <c r="C9" s="267"/>
      <c r="D9" s="267"/>
      <c r="E9" s="267"/>
      <c r="F9" s="267"/>
      <c r="G9" s="267"/>
      <c r="H9" s="267"/>
      <c r="I9" s="267"/>
      <c r="J9" s="267"/>
      <c r="K9" s="267"/>
      <c r="L9" s="267"/>
      <c r="M9" s="267"/>
      <c r="N9" s="267"/>
      <c r="O9" s="267"/>
      <c r="P9" s="479"/>
      <c r="Q9" s="479"/>
      <c r="R9" s="159"/>
      <c r="S9" s="16"/>
    </row>
    <row r="10" spans="1:20" s="16" customFormat="1" ht="6" customHeight="1">
      <c r="A10" s="173"/>
      <c r="B10" s="173"/>
      <c r="C10" s="146"/>
      <c r="D10" s="146"/>
      <c r="E10" s="146"/>
      <c r="F10" s="146"/>
      <c r="G10" s="146"/>
      <c r="H10" s="146"/>
      <c r="I10" s="146"/>
      <c r="J10" s="146"/>
      <c r="K10" s="146"/>
      <c r="L10" s="146"/>
      <c r="M10" s="146"/>
      <c r="N10" s="146"/>
      <c r="O10" s="146"/>
      <c r="P10" s="146"/>
      <c r="Q10" s="146"/>
      <c r="R10" s="146"/>
      <c r="S10" s="140"/>
      <c r="T10" s="140"/>
    </row>
    <row r="11" spans="1:20" s="16" customFormat="1" ht="5.25" customHeight="1">
      <c r="A11" s="189"/>
      <c r="B11" s="189"/>
      <c r="C11" s="146"/>
      <c r="D11" s="146"/>
      <c r="E11" s="146"/>
      <c r="F11" s="146"/>
      <c r="G11" s="146"/>
      <c r="H11" s="146"/>
      <c r="I11" s="146"/>
      <c r="J11" s="146"/>
      <c r="K11" s="146"/>
      <c r="L11" s="146"/>
      <c r="M11" s="146"/>
      <c r="N11" s="146"/>
      <c r="O11" s="146"/>
      <c r="P11" s="146"/>
      <c r="Q11" s="146"/>
      <c r="R11" s="146"/>
    </row>
    <row r="12" spans="1:20" s="15" customFormat="1" ht="24.5">
      <c r="A12" s="11"/>
      <c r="B12" s="3"/>
      <c r="C12" s="4"/>
      <c r="D12" s="6"/>
      <c r="E12" s="6"/>
      <c r="F12" s="4"/>
      <c r="G12" s="5"/>
      <c r="H12" s="2"/>
      <c r="I12" s="3"/>
      <c r="M12" s="81" t="s">
        <v>16</v>
      </c>
      <c r="N12" s="30"/>
      <c r="O12" s="74"/>
      <c r="P12" s="21" t="s">
        <v>6</v>
      </c>
      <c r="Q12" s="21" t="s">
        <v>7</v>
      </c>
      <c r="R12" s="21" t="s">
        <v>8</v>
      </c>
      <c r="S12" s="16"/>
    </row>
    <row r="13" spans="1:20" s="15" customFormat="1" ht="18.649999999999999" customHeight="1">
      <c r="A13" s="477" t="s">
        <v>313</v>
      </c>
      <c r="B13" s="477"/>
      <c r="C13" s="477"/>
      <c r="D13" s="477"/>
      <c r="E13" s="477"/>
      <c r="F13" s="477"/>
      <c r="G13" s="477"/>
      <c r="H13" s="477"/>
      <c r="I13" s="477"/>
      <c r="J13" s="477"/>
      <c r="K13" s="477"/>
      <c r="L13" s="477"/>
      <c r="M13" s="477"/>
      <c r="N13" s="477"/>
      <c r="O13" s="477"/>
      <c r="P13" s="477"/>
      <c r="Q13" s="477"/>
      <c r="R13" s="477"/>
      <c r="S13" s="16"/>
    </row>
    <row r="14" spans="1:20" s="26" customFormat="1" ht="16" customHeight="1">
      <c r="A14" s="23" t="s">
        <v>9</v>
      </c>
      <c r="B14" s="486" t="s">
        <v>393</v>
      </c>
      <c r="C14" s="486"/>
      <c r="D14" s="486"/>
      <c r="E14" s="486"/>
      <c r="F14" s="486"/>
      <c r="G14" s="486"/>
      <c r="H14" s="486"/>
      <c r="I14" s="486"/>
      <c r="J14" s="486"/>
      <c r="K14" s="486"/>
      <c r="L14" s="486"/>
      <c r="M14" s="341">
        <v>15</v>
      </c>
      <c r="N14" s="31"/>
      <c r="O14" s="84"/>
      <c r="P14" s="368"/>
      <c r="Q14" s="355"/>
      <c r="R14" s="355"/>
      <c r="S14" s="24"/>
      <c r="T14" s="12"/>
    </row>
    <row r="15" spans="1:20" s="26" customFormat="1" ht="16" customHeight="1" thickBot="1">
      <c r="A15" s="23"/>
      <c r="B15" s="486"/>
      <c r="C15" s="486"/>
      <c r="D15" s="486"/>
      <c r="E15" s="486"/>
      <c r="F15" s="486"/>
      <c r="G15" s="486"/>
      <c r="H15" s="486"/>
      <c r="I15" s="486"/>
      <c r="J15" s="486"/>
      <c r="K15" s="486"/>
      <c r="L15" s="486"/>
      <c r="M15" s="485"/>
      <c r="N15" s="485"/>
      <c r="O15" s="485"/>
      <c r="P15" s="485"/>
      <c r="Q15" s="485"/>
      <c r="R15" s="158"/>
      <c r="S15" s="436" t="s">
        <v>494</v>
      </c>
      <c r="T15" s="436"/>
    </row>
    <row r="16" spans="1:20" s="26" customFormat="1" ht="24.65" customHeight="1" thickTop="1" thickBot="1">
      <c r="A16" s="23"/>
      <c r="B16" s="486"/>
      <c r="C16" s="486"/>
      <c r="D16" s="486"/>
      <c r="E16" s="486"/>
      <c r="F16" s="486"/>
      <c r="G16" s="486"/>
      <c r="H16" s="486"/>
      <c r="I16" s="486"/>
      <c r="J16" s="486"/>
      <c r="K16" s="486"/>
      <c r="L16" s="486"/>
      <c r="P16" s="437" t="s">
        <v>394</v>
      </c>
      <c r="Q16" s="435"/>
      <c r="R16" s="361"/>
      <c r="S16" s="434"/>
      <c r="T16" s="437"/>
    </row>
    <row r="17" spans="1:33" s="16" customFormat="1" ht="26.15" customHeight="1" thickTop="1">
      <c r="A17" s="431" t="s">
        <v>13</v>
      </c>
      <c r="B17" s="431"/>
      <c r="C17" s="430"/>
      <c r="D17" s="430"/>
      <c r="E17" s="430"/>
      <c r="F17" s="430"/>
      <c r="G17" s="430"/>
      <c r="H17" s="430"/>
      <c r="I17" s="430"/>
      <c r="J17" s="430"/>
      <c r="K17" s="430"/>
      <c r="L17" s="430"/>
      <c r="M17" s="430"/>
      <c r="N17" s="430"/>
      <c r="O17" s="430"/>
      <c r="P17" s="430"/>
      <c r="Q17" s="430"/>
      <c r="R17" s="430"/>
      <c r="S17" s="24"/>
      <c r="T17" s="87"/>
      <c r="U17" s="87"/>
      <c r="V17" s="87"/>
      <c r="W17" s="87"/>
      <c r="X17" s="87"/>
      <c r="Y17" s="87"/>
      <c r="Z17" s="87"/>
      <c r="AA17" s="87"/>
      <c r="AB17" s="87"/>
    </row>
    <row r="18" spans="1:33" s="16" customFormat="1" ht="26.15" customHeight="1">
      <c r="A18" s="188"/>
      <c r="B18" s="188"/>
      <c r="C18" s="146"/>
      <c r="D18" s="146"/>
      <c r="E18" s="146"/>
      <c r="F18" s="146"/>
      <c r="G18" s="146"/>
      <c r="H18" s="146"/>
      <c r="I18" s="146"/>
      <c r="J18" s="146"/>
      <c r="K18" s="146"/>
      <c r="L18" s="146"/>
      <c r="M18" s="146"/>
      <c r="N18" s="146"/>
      <c r="O18" s="146"/>
      <c r="P18" s="146"/>
      <c r="Q18" s="146"/>
      <c r="R18" s="146"/>
      <c r="S18" s="24"/>
      <c r="T18" s="87"/>
      <c r="U18" s="87"/>
      <c r="V18" s="87"/>
      <c r="W18" s="87"/>
      <c r="X18" s="87"/>
      <c r="Y18" s="87"/>
      <c r="Z18" s="87"/>
      <c r="AA18" s="87"/>
      <c r="AB18" s="87"/>
    </row>
    <row r="19" spans="1:33" s="16" customFormat="1" ht="16" customHeight="1">
      <c r="A19" s="23" t="s">
        <v>10</v>
      </c>
      <c r="B19" s="488" t="s">
        <v>328</v>
      </c>
      <c r="C19" s="488"/>
      <c r="D19" s="488"/>
      <c r="E19" s="488"/>
      <c r="F19" s="488"/>
      <c r="G19" s="488"/>
      <c r="H19" s="488"/>
      <c r="I19" s="488"/>
      <c r="J19" s="488"/>
      <c r="K19" s="488"/>
      <c r="L19" s="488"/>
      <c r="M19" s="339" t="s">
        <v>24</v>
      </c>
      <c r="N19" s="31"/>
      <c r="O19" s="84"/>
      <c r="P19" s="220"/>
      <c r="Q19" s="327"/>
      <c r="R19" s="327"/>
      <c r="S19" s="24"/>
      <c r="T19" s="87"/>
      <c r="U19" s="87"/>
      <c r="V19" s="87"/>
      <c r="W19" s="87"/>
      <c r="X19" s="87"/>
      <c r="Y19" s="87"/>
      <c r="Z19" s="87"/>
      <c r="AA19" s="87"/>
      <c r="AB19" s="87"/>
    </row>
    <row r="20" spans="1:33" s="16" customFormat="1" ht="16" customHeight="1">
      <c r="A20" s="23"/>
      <c r="B20" s="488"/>
      <c r="C20" s="488"/>
      <c r="D20" s="488"/>
      <c r="E20" s="488"/>
      <c r="F20" s="488"/>
      <c r="G20" s="488"/>
      <c r="H20" s="488"/>
      <c r="I20" s="488"/>
      <c r="J20" s="488"/>
      <c r="K20" s="488"/>
      <c r="L20" s="488"/>
      <c r="M20" s="341">
        <v>15</v>
      </c>
      <c r="N20" s="31"/>
      <c r="O20" s="84"/>
      <c r="P20" s="256"/>
      <c r="Q20" s="255"/>
      <c r="R20" s="256"/>
      <c r="S20" s="24"/>
      <c r="T20" s="87"/>
      <c r="U20" s="87"/>
      <c r="V20" s="87"/>
      <c r="W20" s="87"/>
      <c r="X20" s="87"/>
      <c r="Y20" s="87"/>
      <c r="Z20" s="87"/>
      <c r="AA20" s="87"/>
      <c r="AB20" s="87"/>
    </row>
    <row r="21" spans="1:33" s="16" customFormat="1" ht="16" customHeight="1">
      <c r="A21" s="188"/>
      <c r="B21" s="488"/>
      <c r="C21" s="488"/>
      <c r="D21" s="488"/>
      <c r="E21" s="488"/>
      <c r="F21" s="488"/>
      <c r="G21" s="488"/>
      <c r="H21" s="488"/>
      <c r="I21" s="488"/>
      <c r="J21" s="488"/>
      <c r="K21" s="488"/>
      <c r="L21" s="488"/>
      <c r="M21" s="340" t="s">
        <v>329</v>
      </c>
      <c r="N21" s="146"/>
      <c r="O21" s="146"/>
      <c r="P21" s="146"/>
      <c r="Q21" s="146"/>
      <c r="R21" s="146"/>
      <c r="S21" s="24"/>
      <c r="T21" s="87"/>
      <c r="U21" s="87"/>
      <c r="V21" s="87"/>
      <c r="W21" s="87"/>
      <c r="X21" s="87"/>
      <c r="Y21" s="87"/>
      <c r="Z21" s="87"/>
      <c r="AA21" s="87"/>
      <c r="AB21" s="87"/>
    </row>
    <row r="22" spans="1:33" s="16" customFormat="1" ht="16" customHeight="1" thickBot="1">
      <c r="A22" s="228"/>
      <c r="B22" s="232"/>
      <c r="C22" s="232"/>
      <c r="D22" s="232"/>
      <c r="E22" s="232"/>
      <c r="F22" s="232"/>
      <c r="G22" s="232"/>
      <c r="H22" s="232"/>
      <c r="I22" s="232"/>
      <c r="J22" s="232"/>
      <c r="K22" s="232"/>
      <c r="L22" s="232"/>
      <c r="M22" s="341">
        <v>10</v>
      </c>
      <c r="N22" s="146"/>
      <c r="O22" s="146"/>
      <c r="P22" s="146"/>
      <c r="Q22" s="146"/>
      <c r="R22" s="146"/>
      <c r="S22" s="436" t="s">
        <v>494</v>
      </c>
      <c r="T22" s="436"/>
      <c r="U22" s="87"/>
      <c r="V22" s="87"/>
      <c r="W22" s="87"/>
      <c r="X22" s="87"/>
      <c r="Y22" s="87"/>
      <c r="Z22" s="87"/>
      <c r="AA22" s="87"/>
      <c r="AB22" s="87"/>
    </row>
    <row r="23" spans="1:33" s="16" customFormat="1" ht="24.65" customHeight="1" thickTop="1" thickBot="1">
      <c r="A23" s="228"/>
      <c r="B23" s="232"/>
      <c r="C23" s="232"/>
      <c r="D23" s="232"/>
      <c r="E23" s="232"/>
      <c r="F23" s="232"/>
      <c r="G23" s="232"/>
      <c r="H23" s="232"/>
      <c r="I23" s="232"/>
      <c r="J23" s="232"/>
      <c r="K23" s="232"/>
      <c r="L23" s="232"/>
      <c r="P23" s="437" t="s">
        <v>394</v>
      </c>
      <c r="Q23" s="435"/>
      <c r="R23" s="361"/>
      <c r="S23" s="434"/>
      <c r="T23" s="437"/>
      <c r="U23" s="87"/>
      <c r="V23" s="87"/>
      <c r="W23" s="87"/>
      <c r="X23" s="87"/>
      <c r="Y23" s="87"/>
      <c r="Z23" s="87"/>
      <c r="AA23" s="87"/>
      <c r="AB23" s="87"/>
    </row>
    <row r="24" spans="1:33" s="16" customFormat="1" ht="26.15" customHeight="1" thickTop="1">
      <c r="A24" s="431" t="s">
        <v>13</v>
      </c>
      <c r="B24" s="431"/>
      <c r="C24" s="430"/>
      <c r="D24" s="430"/>
      <c r="E24" s="430"/>
      <c r="F24" s="430"/>
      <c r="G24" s="430"/>
      <c r="H24" s="430"/>
      <c r="I24" s="430"/>
      <c r="J24" s="430"/>
      <c r="K24" s="430"/>
      <c r="L24" s="430"/>
      <c r="M24" s="430"/>
      <c r="N24" s="430"/>
      <c r="O24" s="430"/>
      <c r="P24" s="430"/>
      <c r="Q24" s="430"/>
      <c r="R24" s="430"/>
      <c r="S24" s="24"/>
      <c r="T24" s="87"/>
      <c r="U24" s="87"/>
      <c r="V24" s="87"/>
      <c r="W24" s="87"/>
      <c r="X24" s="87"/>
      <c r="Y24" s="87"/>
      <c r="Z24" s="87"/>
      <c r="AA24" s="87"/>
      <c r="AB24" s="87"/>
    </row>
    <row r="25" spans="1:33" s="15" customFormat="1" ht="18" customHeight="1">
      <c r="A25" s="489"/>
      <c r="B25" s="489"/>
      <c r="C25" s="489"/>
      <c r="D25" s="489"/>
      <c r="E25" s="489"/>
      <c r="F25" s="489"/>
      <c r="G25" s="489"/>
      <c r="H25" s="489"/>
      <c r="I25" s="489"/>
      <c r="J25" s="175"/>
      <c r="K25" s="154"/>
      <c r="L25" s="155"/>
      <c r="M25" s="77"/>
      <c r="N25" s="77"/>
      <c r="O25" s="77"/>
      <c r="P25" s="77"/>
      <c r="Q25" s="77"/>
      <c r="R25" s="78"/>
      <c r="S25" s="152"/>
      <c r="U25" s="64"/>
      <c r="V25" s="64"/>
      <c r="W25" s="64"/>
      <c r="X25" s="64"/>
      <c r="Y25" s="64"/>
      <c r="Z25" s="64"/>
      <c r="AA25" s="64"/>
      <c r="AB25" s="64"/>
      <c r="AC25" s="64"/>
      <c r="AD25" s="64"/>
      <c r="AE25" s="64"/>
      <c r="AF25" s="64"/>
      <c r="AG25" s="64"/>
    </row>
    <row r="26" spans="1:33" s="15" customFormat="1" ht="16" customHeight="1">
      <c r="A26" s="23" t="s">
        <v>11</v>
      </c>
      <c r="B26" s="433" t="s">
        <v>333</v>
      </c>
      <c r="C26" s="433"/>
      <c r="D26" s="433"/>
      <c r="E26" s="433"/>
      <c r="F26" s="433"/>
      <c r="G26" s="433"/>
      <c r="H26" s="433"/>
      <c r="I26" s="433"/>
      <c r="J26" s="433"/>
      <c r="K26" s="433"/>
      <c r="L26" s="433"/>
      <c r="M26" s="342">
        <v>15</v>
      </c>
      <c r="N26" s="166">
        <v>10</v>
      </c>
      <c r="O26" s="167"/>
      <c r="P26" s="220"/>
      <c r="Q26" s="327"/>
      <c r="R26" s="327"/>
      <c r="S26" s="143"/>
      <c r="U26" s="64"/>
      <c r="V26" s="64"/>
      <c r="W26" s="64"/>
      <c r="X26" s="64"/>
      <c r="Y26" s="64"/>
      <c r="Z26" s="64"/>
      <c r="AA26" s="64"/>
      <c r="AB26" s="64"/>
      <c r="AC26" s="64"/>
      <c r="AD26" s="64"/>
      <c r="AE26" s="64"/>
      <c r="AF26" s="64"/>
      <c r="AG26" s="64"/>
    </row>
    <row r="27" spans="1:33" s="15" customFormat="1" ht="16" customHeight="1">
      <c r="A27" s="165"/>
      <c r="B27" s="433"/>
      <c r="C27" s="433"/>
      <c r="D27" s="433"/>
      <c r="E27" s="433"/>
      <c r="F27" s="433"/>
      <c r="G27" s="433"/>
      <c r="H27" s="433"/>
      <c r="I27" s="433"/>
      <c r="J27" s="433"/>
      <c r="K27" s="433"/>
      <c r="L27" s="433"/>
      <c r="M27" s="251"/>
      <c r="N27" s="252"/>
      <c r="O27" s="252"/>
      <c r="P27" s="252"/>
      <c r="Q27" s="252"/>
      <c r="R27" s="252"/>
      <c r="S27" s="152"/>
      <c r="U27" s="64"/>
      <c r="V27" s="64"/>
      <c r="W27" s="64"/>
      <c r="X27" s="64"/>
      <c r="Y27" s="64"/>
      <c r="Z27" s="64"/>
      <c r="AA27" s="64"/>
      <c r="AB27" s="64"/>
      <c r="AC27" s="64"/>
      <c r="AD27" s="64"/>
      <c r="AE27" s="64"/>
      <c r="AF27" s="64"/>
      <c r="AG27" s="64"/>
    </row>
    <row r="28" spans="1:33" s="15" customFormat="1" ht="16" customHeight="1" thickBot="1">
      <c r="A28" s="165"/>
      <c r="B28" s="433"/>
      <c r="C28" s="433"/>
      <c r="D28" s="433"/>
      <c r="E28" s="433"/>
      <c r="F28" s="433"/>
      <c r="G28" s="433"/>
      <c r="H28" s="433"/>
      <c r="I28" s="433"/>
      <c r="J28" s="433"/>
      <c r="K28" s="433"/>
      <c r="L28" s="433"/>
      <c r="M28" s="478"/>
      <c r="N28" s="478"/>
      <c r="O28" s="478"/>
      <c r="P28" s="252"/>
      <c r="Q28" s="252"/>
      <c r="R28" s="252"/>
      <c r="S28" s="436" t="s">
        <v>494</v>
      </c>
      <c r="T28" s="436"/>
      <c r="U28" s="64"/>
      <c r="V28" s="64"/>
      <c r="W28" s="64"/>
      <c r="X28" s="64"/>
      <c r="Y28" s="64"/>
      <c r="Z28" s="64"/>
      <c r="AA28" s="64"/>
      <c r="AB28" s="64"/>
      <c r="AC28" s="64"/>
      <c r="AD28" s="64"/>
      <c r="AE28" s="64"/>
      <c r="AF28" s="64"/>
      <c r="AG28" s="64"/>
    </row>
    <row r="29" spans="1:33" s="15" customFormat="1" ht="24" customHeight="1" thickTop="1" thickBot="1">
      <c r="A29" s="165"/>
      <c r="B29" s="179"/>
      <c r="C29" s="181"/>
      <c r="D29" s="181"/>
      <c r="E29" s="184"/>
      <c r="F29" s="184"/>
      <c r="G29" s="182"/>
      <c r="H29" s="182"/>
      <c r="I29" s="183"/>
      <c r="J29" s="183"/>
      <c r="K29" s="432"/>
      <c r="L29" s="432"/>
      <c r="M29" s="478"/>
      <c r="N29" s="478"/>
      <c r="O29" s="478"/>
      <c r="P29" s="437" t="s">
        <v>394</v>
      </c>
      <c r="Q29" s="435"/>
      <c r="R29" s="361"/>
      <c r="S29" s="434"/>
      <c r="T29" s="437"/>
      <c r="U29" s="64"/>
      <c r="V29" s="64"/>
      <c r="W29" s="64"/>
      <c r="X29" s="64"/>
      <c r="Y29" s="64"/>
      <c r="Z29" s="211"/>
      <c r="AA29" s="64"/>
      <c r="AB29" s="64"/>
      <c r="AC29" s="64"/>
      <c r="AD29" s="64"/>
      <c r="AE29" s="64"/>
      <c r="AF29" s="64"/>
      <c r="AG29" s="64"/>
    </row>
    <row r="30" spans="1:33" s="16" customFormat="1" ht="26.25" customHeight="1" thickTop="1">
      <c r="A30" s="431" t="s">
        <v>13</v>
      </c>
      <c r="B30" s="431"/>
      <c r="C30" s="430"/>
      <c r="D30" s="430"/>
      <c r="E30" s="430"/>
      <c r="F30" s="430"/>
      <c r="G30" s="430"/>
      <c r="H30" s="430"/>
      <c r="I30" s="430"/>
      <c r="J30" s="430"/>
      <c r="K30" s="430"/>
      <c r="L30" s="430"/>
      <c r="M30" s="430"/>
      <c r="N30" s="430"/>
      <c r="O30" s="430"/>
      <c r="P30" s="430"/>
      <c r="Q30" s="430"/>
      <c r="R30" s="430"/>
      <c r="S30" s="24"/>
      <c r="T30" s="87"/>
      <c r="U30" s="87"/>
      <c r="V30" s="87"/>
      <c r="W30" s="87"/>
      <c r="X30" s="87"/>
      <c r="Y30" s="87"/>
      <c r="Z30" s="212"/>
      <c r="AA30" s="87"/>
      <c r="AB30" s="87"/>
    </row>
    <row r="31" spans="1:33" s="16" customFormat="1" ht="16" customHeight="1">
      <c r="A31" s="199"/>
      <c r="B31" s="199"/>
      <c r="C31" s="146"/>
      <c r="D31" s="146"/>
      <c r="E31" s="146"/>
      <c r="F31" s="146"/>
      <c r="G31" s="146"/>
      <c r="H31" s="146"/>
      <c r="I31" s="146"/>
      <c r="J31" s="146"/>
      <c r="K31" s="146"/>
      <c r="L31" s="146"/>
      <c r="M31" s="146"/>
      <c r="N31" s="146"/>
      <c r="O31" s="146"/>
      <c r="P31" s="146"/>
      <c r="Q31" s="146"/>
      <c r="R31" s="146"/>
      <c r="S31" s="24"/>
      <c r="T31" s="87"/>
      <c r="U31" s="87"/>
      <c r="V31" s="87"/>
      <c r="W31" s="87"/>
      <c r="X31" s="87"/>
      <c r="Y31" s="87"/>
      <c r="Z31" s="212"/>
      <c r="AA31" s="87"/>
      <c r="AB31" s="87"/>
    </row>
    <row r="32" spans="1:33" s="16" customFormat="1" ht="16" customHeight="1">
      <c r="A32" s="86" t="s">
        <v>12</v>
      </c>
      <c r="B32" s="490" t="s">
        <v>327</v>
      </c>
      <c r="C32" s="490"/>
      <c r="D32" s="490"/>
      <c r="E32" s="490"/>
      <c r="F32" s="490"/>
      <c r="G32" s="490"/>
      <c r="H32" s="490"/>
      <c r="I32" s="490"/>
      <c r="J32" s="490"/>
      <c r="K32" s="490"/>
      <c r="L32" s="490"/>
      <c r="M32" s="342">
        <v>10</v>
      </c>
      <c r="N32" s="166">
        <v>10</v>
      </c>
      <c r="O32" s="167"/>
      <c r="P32" s="220"/>
      <c r="Q32" s="327"/>
      <c r="R32" s="327"/>
      <c r="S32" s="24"/>
      <c r="T32" s="87"/>
      <c r="U32" s="87"/>
      <c r="V32" s="87"/>
      <c r="W32" s="87"/>
      <c r="X32" s="87"/>
      <c r="Y32" s="87"/>
      <c r="Z32" s="212"/>
      <c r="AA32" s="87"/>
      <c r="AB32" s="87"/>
    </row>
    <row r="33" spans="1:28" s="16" customFormat="1" ht="16" customHeight="1">
      <c r="A33" s="86"/>
      <c r="B33" s="490"/>
      <c r="C33" s="490"/>
      <c r="D33" s="490"/>
      <c r="E33" s="490"/>
      <c r="F33" s="490"/>
      <c r="G33" s="490"/>
      <c r="H33" s="490"/>
      <c r="I33" s="490"/>
      <c r="J33" s="490"/>
      <c r="K33" s="490"/>
      <c r="L33" s="490"/>
      <c r="M33" s="146"/>
      <c r="N33" s="146"/>
      <c r="O33" s="146"/>
      <c r="P33" s="146"/>
      <c r="Q33" s="146"/>
      <c r="R33" s="146"/>
      <c r="S33" s="24"/>
      <c r="T33" s="87"/>
      <c r="U33" s="87"/>
      <c r="V33" s="87"/>
      <c r="W33" s="87"/>
      <c r="X33" s="87"/>
      <c r="Y33" s="87"/>
      <c r="Z33" s="212"/>
      <c r="AA33" s="87"/>
      <c r="AB33" s="87"/>
    </row>
    <row r="34" spans="1:28" s="16" customFormat="1" ht="16" customHeight="1" thickBot="1">
      <c r="A34" s="86"/>
      <c r="B34" s="490"/>
      <c r="C34" s="490"/>
      <c r="D34" s="490"/>
      <c r="E34" s="490"/>
      <c r="F34" s="490"/>
      <c r="G34" s="490"/>
      <c r="H34" s="490"/>
      <c r="I34" s="490"/>
      <c r="J34" s="490"/>
      <c r="K34" s="490"/>
      <c r="L34" s="490"/>
      <c r="M34" s="478"/>
      <c r="N34" s="478"/>
      <c r="O34" s="478"/>
      <c r="P34" s="146"/>
      <c r="Q34" s="146"/>
      <c r="R34" s="146"/>
      <c r="S34" s="436" t="s">
        <v>494</v>
      </c>
      <c r="T34" s="436"/>
      <c r="U34" s="87"/>
      <c r="V34" s="87"/>
      <c r="W34" s="87"/>
      <c r="X34" s="87"/>
      <c r="Y34" s="87"/>
      <c r="Z34" s="212"/>
      <c r="AA34" s="87"/>
      <c r="AB34" s="87"/>
    </row>
    <row r="35" spans="1:28" s="16" customFormat="1" ht="24" customHeight="1" thickTop="1" thickBot="1">
      <c r="A35" s="86"/>
      <c r="B35" s="258"/>
      <c r="C35" s="258"/>
      <c r="D35" s="258"/>
      <c r="E35" s="258"/>
      <c r="F35" s="258"/>
      <c r="G35" s="258"/>
      <c r="H35" s="258"/>
      <c r="I35" s="258"/>
      <c r="J35" s="258"/>
      <c r="K35" s="258"/>
      <c r="L35" s="258"/>
      <c r="M35" s="478"/>
      <c r="N35" s="478"/>
      <c r="O35" s="478"/>
      <c r="P35" s="437" t="s">
        <v>394</v>
      </c>
      <c r="Q35" s="435"/>
      <c r="R35" s="361"/>
      <c r="S35" s="434"/>
      <c r="T35" s="437"/>
      <c r="U35" s="87"/>
      <c r="V35" s="87"/>
      <c r="W35" s="87"/>
      <c r="X35" s="87"/>
      <c r="Y35" s="87"/>
      <c r="Z35" s="212"/>
      <c r="AA35" s="87"/>
      <c r="AB35" s="87"/>
    </row>
    <row r="36" spans="1:28" s="16" customFormat="1" ht="26.25" customHeight="1" thickTop="1">
      <c r="A36" s="431" t="s">
        <v>13</v>
      </c>
      <c r="B36" s="431"/>
      <c r="C36" s="430"/>
      <c r="D36" s="430"/>
      <c r="E36" s="430"/>
      <c r="F36" s="430"/>
      <c r="G36" s="430"/>
      <c r="H36" s="430"/>
      <c r="I36" s="430"/>
      <c r="J36" s="430"/>
      <c r="K36" s="430"/>
      <c r="L36" s="430"/>
      <c r="M36" s="430"/>
      <c r="N36" s="430"/>
      <c r="O36" s="430"/>
      <c r="P36" s="430"/>
      <c r="Q36" s="430"/>
      <c r="R36" s="430"/>
      <c r="S36" s="259"/>
      <c r="T36" s="87"/>
      <c r="U36" s="87"/>
      <c r="V36" s="87"/>
      <c r="W36" s="87"/>
      <c r="X36" s="87"/>
      <c r="Y36" s="87"/>
      <c r="Z36" s="212"/>
      <c r="AA36" s="87"/>
      <c r="AB36" s="87"/>
    </row>
    <row r="37" spans="1:28" s="16" customFormat="1" ht="16" customHeight="1">
      <c r="A37" s="228"/>
      <c r="B37" s="228"/>
      <c r="C37" s="146"/>
      <c r="D37" s="146"/>
      <c r="E37" s="146"/>
      <c r="F37" s="146"/>
      <c r="G37" s="146"/>
      <c r="H37" s="146"/>
      <c r="I37" s="146"/>
      <c r="J37" s="146"/>
      <c r="K37" s="146"/>
      <c r="L37" s="146"/>
      <c r="M37" s="146"/>
      <c r="N37" s="146"/>
      <c r="O37" s="146"/>
      <c r="P37" s="146"/>
      <c r="Q37" s="146"/>
      <c r="R37" s="146"/>
      <c r="S37" s="259"/>
      <c r="T37" s="87"/>
      <c r="U37" s="87"/>
      <c r="V37" s="87"/>
      <c r="W37" s="87"/>
      <c r="X37" s="87"/>
      <c r="Y37" s="87"/>
      <c r="Z37" s="212"/>
      <c r="AA37" s="87"/>
      <c r="AB37" s="87"/>
    </row>
    <row r="38" spans="1:28" s="16" customFormat="1" ht="24.65" customHeight="1">
      <c r="A38" s="228"/>
      <c r="B38" s="228"/>
      <c r="C38" s="146"/>
      <c r="D38" s="146"/>
      <c r="E38" s="146"/>
      <c r="F38" s="146"/>
      <c r="G38" s="146"/>
      <c r="H38" s="146"/>
      <c r="I38" s="146"/>
      <c r="J38" s="146"/>
      <c r="K38" s="146"/>
      <c r="L38" s="146"/>
      <c r="M38" s="99" t="s">
        <v>16</v>
      </c>
      <c r="N38" s="30"/>
      <c r="O38" s="74"/>
      <c r="P38" s="230" t="s">
        <v>6</v>
      </c>
      <c r="Q38" s="230" t="s">
        <v>7</v>
      </c>
      <c r="R38" s="230" t="s">
        <v>8</v>
      </c>
      <c r="S38" s="259"/>
      <c r="T38" s="87"/>
      <c r="U38" s="87"/>
      <c r="V38" s="87"/>
      <c r="W38" s="87"/>
      <c r="X38" s="87"/>
      <c r="Y38" s="87"/>
      <c r="Z38" s="212"/>
      <c r="AA38" s="87"/>
      <c r="AB38" s="87"/>
    </row>
    <row r="39" spans="1:28" s="16" customFormat="1" ht="18.649999999999999" customHeight="1">
      <c r="A39" s="463" t="s">
        <v>315</v>
      </c>
      <c r="B39" s="463"/>
      <c r="C39" s="463"/>
      <c r="D39" s="463"/>
      <c r="E39" s="463"/>
      <c r="F39" s="463"/>
      <c r="G39" s="463"/>
      <c r="H39" s="463"/>
      <c r="I39" s="463"/>
      <c r="J39" s="463"/>
      <c r="K39" s="463"/>
      <c r="L39" s="463"/>
      <c r="M39" s="463"/>
      <c r="N39" s="463"/>
      <c r="O39" s="463"/>
      <c r="P39" s="463"/>
      <c r="Q39" s="463"/>
      <c r="R39" s="463"/>
      <c r="S39" s="259"/>
      <c r="T39" s="87"/>
      <c r="U39" s="87"/>
      <c r="V39" s="87"/>
      <c r="W39" s="87"/>
      <c r="X39" s="87"/>
      <c r="Y39" s="87"/>
      <c r="Z39" s="212"/>
      <c r="AA39" s="87"/>
      <c r="AB39" s="87"/>
    </row>
    <row r="40" spans="1:28" s="22" customFormat="1" ht="16" customHeight="1">
      <c r="A40" s="86" t="s">
        <v>26</v>
      </c>
      <c r="B40" s="441" t="s">
        <v>380</v>
      </c>
      <c r="C40" s="441"/>
      <c r="D40" s="441"/>
      <c r="E40" s="441"/>
      <c r="F40" s="441"/>
      <c r="G40" s="441"/>
      <c r="H40" s="441"/>
      <c r="I40" s="441"/>
      <c r="J40" s="441"/>
      <c r="K40" s="441"/>
      <c r="L40" s="441"/>
      <c r="M40" s="337">
        <v>10</v>
      </c>
      <c r="N40" s="88"/>
      <c r="O40" s="89"/>
      <c r="P40" s="215">
        <f>IF('1)Summary'!J25="balance of state",K46,0)</f>
        <v>0</v>
      </c>
      <c r="Q40" s="328"/>
      <c r="R40" s="328"/>
      <c r="S40" s="82"/>
      <c r="T40" s="82"/>
      <c r="U40" s="82"/>
      <c r="V40" s="82"/>
      <c r="W40" s="82"/>
      <c r="X40" s="82"/>
      <c r="Y40" s="82"/>
      <c r="Z40" s="82"/>
    </row>
    <row r="41" spans="1:28" s="22" customFormat="1" ht="14.25" customHeight="1">
      <c r="A41" s="6"/>
      <c r="B41" s="441"/>
      <c r="C41" s="441"/>
      <c r="D41" s="441"/>
      <c r="E41" s="441"/>
      <c r="F41" s="441"/>
      <c r="G41" s="441"/>
      <c r="H41" s="441"/>
      <c r="I41" s="441"/>
      <c r="J41" s="441"/>
      <c r="K41" s="441"/>
      <c r="L41" s="441"/>
      <c r="S41" s="82"/>
      <c r="T41" s="82"/>
      <c r="U41" s="82"/>
      <c r="V41" s="82"/>
      <c r="W41" s="82"/>
      <c r="X41" s="82"/>
      <c r="Y41" s="82"/>
      <c r="Z41" s="82"/>
    </row>
    <row r="42" spans="1:28" s="22" customFormat="1" ht="14.5" customHeight="1">
      <c r="A42" s="6"/>
      <c r="B42" s="441"/>
      <c r="C42" s="441"/>
      <c r="D42" s="441"/>
      <c r="E42" s="441"/>
      <c r="F42" s="441"/>
      <c r="G42" s="441"/>
      <c r="H42" s="441"/>
      <c r="I42" s="441"/>
      <c r="J42" s="441"/>
      <c r="K42" s="441"/>
      <c r="L42" s="441"/>
      <c r="M42" s="147"/>
      <c r="N42" s="90"/>
      <c r="O42" s="90"/>
      <c r="P42" s="205"/>
      <c r="Q42" s="205"/>
      <c r="R42" s="91"/>
      <c r="S42" s="82"/>
      <c r="T42" s="82"/>
      <c r="U42" s="82"/>
      <c r="V42" s="82"/>
      <c r="W42" s="82"/>
      <c r="X42" s="82"/>
      <c r="Y42" s="82"/>
      <c r="Z42" s="213"/>
    </row>
    <row r="43" spans="1:28" s="22" customFormat="1" ht="39" customHeight="1">
      <c r="A43" s="6"/>
      <c r="B43" s="441"/>
      <c r="C43" s="441"/>
      <c r="D43" s="441"/>
      <c r="E43" s="441"/>
      <c r="F43" s="441"/>
      <c r="G43" s="441"/>
      <c r="H43" s="441"/>
      <c r="I43" s="441"/>
      <c r="J43" s="441"/>
      <c r="K43" s="441"/>
      <c r="L43" s="441"/>
      <c r="M43" s="223"/>
      <c r="N43" s="224"/>
      <c r="O43" s="224"/>
      <c r="P43" s="222"/>
      <c r="Q43" s="222"/>
      <c r="R43" s="225"/>
      <c r="S43" s="82"/>
      <c r="T43" s="82"/>
      <c r="U43" s="82"/>
      <c r="V43" s="82"/>
      <c r="W43" s="82"/>
      <c r="X43" s="82"/>
      <c r="Y43" s="82"/>
      <c r="Z43" s="82"/>
    </row>
    <row r="44" spans="1:28" s="22" customFormat="1" ht="14.5" customHeight="1">
      <c r="A44" s="6"/>
      <c r="B44" s="200"/>
      <c r="C44" s="200"/>
      <c r="D44" s="442" t="s">
        <v>178</v>
      </c>
      <c r="E44" s="443"/>
      <c r="F44" s="443"/>
      <c r="G44" s="444"/>
      <c r="H44" s="445"/>
      <c r="I44" s="446"/>
      <c r="J44" s="447" t="s">
        <v>15</v>
      </c>
      <c r="K44" s="447"/>
      <c r="L44" s="200"/>
      <c r="M44" s="223"/>
      <c r="N44" s="224"/>
      <c r="O44" s="224"/>
      <c r="P44" s="222"/>
      <c r="Q44" s="222"/>
      <c r="R44" s="225"/>
      <c r="S44" s="82"/>
      <c r="T44" s="82"/>
      <c r="U44" s="82"/>
      <c r="V44" s="82"/>
      <c r="W44" s="82"/>
      <c r="X44" s="82"/>
      <c r="Y44" s="82"/>
      <c r="Z44" s="82"/>
    </row>
    <row r="45" spans="1:28" s="22" customFormat="1" ht="14.5" customHeight="1">
      <c r="A45" s="6"/>
      <c r="B45" s="200"/>
      <c r="C45" s="200"/>
      <c r="D45" s="442" t="s">
        <v>179</v>
      </c>
      <c r="E45" s="443"/>
      <c r="F45" s="443"/>
      <c r="G45" s="444"/>
      <c r="H45" s="445"/>
      <c r="I45" s="446"/>
      <c r="J45" s="472">
        <f>IFERROR(H45/H44,0)</f>
        <v>0</v>
      </c>
      <c r="K45" s="472"/>
      <c r="L45" s="214">
        <f>IF(J45&gt;100%,100%,J45)</f>
        <v>0</v>
      </c>
      <c r="M45" s="226"/>
      <c r="N45" s="224"/>
      <c r="O45" s="224"/>
      <c r="P45" s="222"/>
      <c r="Q45" s="222"/>
      <c r="R45" s="225"/>
      <c r="S45" s="82"/>
      <c r="T45" s="82"/>
      <c r="U45" s="82"/>
      <c r="V45" s="82"/>
      <c r="W45" s="82"/>
      <c r="X45" s="82"/>
      <c r="Y45" s="82"/>
      <c r="Z45" s="82"/>
    </row>
    <row r="46" spans="1:28" s="22" customFormat="1" ht="14.15" customHeight="1">
      <c r="A46" s="6"/>
      <c r="B46" s="200"/>
      <c r="C46" s="200"/>
      <c r="D46" s="473"/>
      <c r="E46" s="473"/>
      <c r="F46" s="473"/>
      <c r="G46" s="450"/>
      <c r="H46" s="450"/>
      <c r="I46" s="451"/>
      <c r="J46" s="207" t="s">
        <v>14</v>
      </c>
      <c r="K46" s="210">
        <f>(L45*10)</f>
        <v>0</v>
      </c>
      <c r="L46" s="200"/>
      <c r="M46" s="147"/>
      <c r="N46" s="90"/>
      <c r="O46" s="90"/>
      <c r="P46" s="91"/>
      <c r="Q46" s="91"/>
      <c r="R46" s="91"/>
      <c r="S46" s="82"/>
      <c r="T46" s="82"/>
      <c r="U46" s="82"/>
      <c r="V46" s="82"/>
      <c r="W46" s="82"/>
      <c r="X46" s="82"/>
      <c r="Y46" s="82"/>
      <c r="Z46" s="82"/>
    </row>
    <row r="47" spans="1:28" s="22" customFormat="1" ht="14.15" customHeight="1">
      <c r="A47" s="6"/>
      <c r="B47" s="206"/>
      <c r="C47" s="206"/>
      <c r="D47" s="153"/>
      <c r="E47" s="153"/>
      <c r="F47" s="153"/>
      <c r="G47" s="161"/>
      <c r="H47" s="161"/>
      <c r="I47" s="161"/>
      <c r="J47" s="208"/>
      <c r="K47" s="209"/>
      <c r="L47" s="206"/>
      <c r="M47" s="147"/>
      <c r="N47" s="90"/>
      <c r="O47" s="90"/>
      <c r="P47" s="91"/>
      <c r="Q47" s="91"/>
      <c r="R47" s="91"/>
      <c r="S47" s="82"/>
      <c r="T47" s="82"/>
      <c r="U47" s="82"/>
      <c r="V47" s="82"/>
      <c r="W47" s="82"/>
      <c r="X47" s="82"/>
      <c r="Y47" s="82"/>
      <c r="Z47" s="82"/>
    </row>
    <row r="48" spans="1:28" s="16" customFormat="1" ht="26.15" customHeight="1">
      <c r="A48" s="431" t="s">
        <v>13</v>
      </c>
      <c r="B48" s="431"/>
      <c r="C48" s="430"/>
      <c r="D48" s="430"/>
      <c r="E48" s="430"/>
      <c r="F48" s="430"/>
      <c r="G48" s="430"/>
      <c r="H48" s="430"/>
      <c r="I48" s="430"/>
      <c r="J48" s="430"/>
      <c r="K48" s="430"/>
      <c r="L48" s="430"/>
      <c r="M48" s="430"/>
      <c r="N48" s="430"/>
      <c r="O48" s="430"/>
      <c r="P48" s="430"/>
      <c r="Q48" s="430"/>
      <c r="R48" s="430"/>
      <c r="S48" s="24"/>
      <c r="T48" s="87"/>
      <c r="U48" s="87"/>
      <c r="V48" s="87"/>
      <c r="W48" s="87"/>
      <c r="X48" s="87"/>
      <c r="Y48" s="87"/>
      <c r="Z48" s="87"/>
      <c r="AA48" s="87"/>
      <c r="AB48" s="87"/>
    </row>
    <row r="49" spans="1:33" s="22" customFormat="1" ht="14.15" customHeight="1">
      <c r="A49" s="6"/>
      <c r="B49" s="204"/>
      <c r="C49" s="204"/>
      <c r="D49" s="153"/>
      <c r="E49" s="153"/>
      <c r="F49" s="153"/>
      <c r="G49" s="161"/>
      <c r="H49" s="161"/>
      <c r="I49" s="161"/>
      <c r="J49" s="195"/>
      <c r="K49" s="196"/>
      <c r="L49" s="204"/>
      <c r="M49" s="223"/>
      <c r="N49" s="90"/>
      <c r="O49" s="90"/>
      <c r="P49" s="91"/>
      <c r="Q49" s="91"/>
      <c r="R49" s="91"/>
      <c r="S49" s="82"/>
      <c r="T49" s="82"/>
      <c r="U49" s="82"/>
      <c r="V49" s="82"/>
      <c r="W49" s="82"/>
      <c r="X49" s="82"/>
      <c r="Y49" s="82"/>
      <c r="Z49" s="82"/>
    </row>
    <row r="50" spans="1:33" s="22" customFormat="1" ht="24.65" customHeight="1">
      <c r="A50" s="6"/>
      <c r="B50" s="231"/>
      <c r="C50" s="231"/>
      <c r="D50" s="153"/>
      <c r="E50" s="153"/>
      <c r="F50" s="153"/>
      <c r="G50" s="161"/>
      <c r="H50" s="161"/>
      <c r="I50" s="161"/>
      <c r="J50" s="195"/>
      <c r="K50" s="196"/>
      <c r="L50" s="231"/>
      <c r="M50" s="99" t="s">
        <v>16</v>
      </c>
      <c r="N50" s="30"/>
      <c r="O50" s="74"/>
      <c r="P50" s="230" t="s">
        <v>6</v>
      </c>
      <c r="Q50" s="230" t="s">
        <v>7</v>
      </c>
      <c r="R50" s="230" t="s">
        <v>8</v>
      </c>
      <c r="S50" s="82"/>
      <c r="T50" s="82"/>
      <c r="U50" s="82"/>
      <c r="V50" s="82"/>
      <c r="W50" s="82"/>
      <c r="X50" s="82"/>
      <c r="Y50" s="82"/>
      <c r="Z50" s="82"/>
    </row>
    <row r="51" spans="1:33" s="22" customFormat="1" ht="18.649999999999999" customHeight="1">
      <c r="A51" s="463" t="s">
        <v>548</v>
      </c>
      <c r="B51" s="463"/>
      <c r="C51" s="463"/>
      <c r="D51" s="463"/>
      <c r="E51" s="463"/>
      <c r="F51" s="463"/>
      <c r="G51" s="463"/>
      <c r="H51" s="463"/>
      <c r="I51" s="463"/>
      <c r="J51" s="463"/>
      <c r="K51" s="463"/>
      <c r="L51" s="463"/>
      <c r="M51" s="463"/>
      <c r="N51" s="463"/>
      <c r="O51" s="463"/>
      <c r="P51" s="463"/>
      <c r="Q51" s="463"/>
      <c r="R51" s="463"/>
      <c r="S51" s="82"/>
      <c r="T51" s="82"/>
      <c r="U51" s="82"/>
      <c r="V51" s="82"/>
      <c r="W51" s="82"/>
      <c r="X51" s="82"/>
      <c r="Y51" s="82"/>
      <c r="Z51" s="82"/>
    </row>
    <row r="52" spans="1:33" s="22" customFormat="1" ht="14.25" customHeight="1">
      <c r="A52" s="86" t="s">
        <v>317</v>
      </c>
      <c r="B52" s="441" t="s">
        <v>556</v>
      </c>
      <c r="C52" s="441"/>
      <c r="D52" s="441"/>
      <c r="E52" s="441"/>
      <c r="F52" s="441"/>
      <c r="G52" s="441"/>
      <c r="H52" s="441"/>
      <c r="I52" s="441"/>
      <c r="J52" s="441"/>
      <c r="K52" s="441"/>
      <c r="L52" s="441"/>
      <c r="M52" s="339" t="s">
        <v>24</v>
      </c>
      <c r="N52" s="90"/>
      <c r="O52" s="90"/>
      <c r="P52" s="220"/>
      <c r="Q52" s="328"/>
      <c r="R52" s="328"/>
      <c r="S52" s="82"/>
      <c r="T52" s="82"/>
      <c r="U52" s="82"/>
      <c r="V52" s="82"/>
      <c r="W52" s="82"/>
      <c r="X52" s="82"/>
      <c r="Y52" s="82"/>
      <c r="Z52" s="82"/>
    </row>
    <row r="53" spans="1:33" s="22" customFormat="1" ht="14.25" customHeight="1">
      <c r="A53" s="6"/>
      <c r="B53" s="441"/>
      <c r="C53" s="441"/>
      <c r="D53" s="441"/>
      <c r="E53" s="441"/>
      <c r="F53" s="441"/>
      <c r="G53" s="441"/>
      <c r="H53" s="441"/>
      <c r="I53" s="441"/>
      <c r="J53" s="441"/>
      <c r="K53" s="441"/>
      <c r="L53" s="441"/>
      <c r="M53" s="341">
        <v>20</v>
      </c>
      <c r="N53" s="88"/>
      <c r="O53" s="89"/>
      <c r="S53" s="82"/>
      <c r="T53" s="82"/>
      <c r="U53" s="82"/>
      <c r="V53" s="82"/>
      <c r="W53" s="82"/>
      <c r="X53" s="82"/>
      <c r="Y53" s="82"/>
      <c r="Z53" s="82"/>
    </row>
    <row r="54" spans="1:33" s="22" customFormat="1" ht="18" customHeight="1">
      <c r="A54" s="6"/>
      <c r="B54" s="441"/>
      <c r="C54" s="441"/>
      <c r="D54" s="441"/>
      <c r="E54" s="441"/>
      <c r="F54" s="441"/>
      <c r="G54" s="441"/>
      <c r="H54" s="441"/>
      <c r="I54" s="441"/>
      <c r="J54" s="441"/>
      <c r="K54" s="441"/>
      <c r="L54" s="441"/>
      <c r="M54" s="340" t="s">
        <v>329</v>
      </c>
      <c r="N54" s="90"/>
      <c r="O54" s="90"/>
      <c r="P54" s="484" t="s">
        <v>490</v>
      </c>
      <c r="Q54" s="484"/>
      <c r="R54" s="484"/>
      <c r="S54" s="82"/>
      <c r="T54" s="82"/>
      <c r="U54" s="82"/>
      <c r="V54" s="82"/>
      <c r="W54" s="82"/>
      <c r="X54" s="82"/>
      <c r="Y54" s="82"/>
      <c r="Z54" s="82"/>
    </row>
    <row r="55" spans="1:33" s="22" customFormat="1" ht="18" customHeight="1" thickBot="1">
      <c r="A55" s="6"/>
      <c r="B55" s="441"/>
      <c r="C55" s="441"/>
      <c r="D55" s="441"/>
      <c r="E55" s="441"/>
      <c r="F55" s="441"/>
      <c r="G55" s="441"/>
      <c r="H55" s="441"/>
      <c r="I55" s="441"/>
      <c r="J55" s="441"/>
      <c r="K55" s="441"/>
      <c r="L55" s="441"/>
      <c r="M55" s="341">
        <v>15</v>
      </c>
      <c r="N55" s="90"/>
      <c r="O55" s="90"/>
      <c r="P55" s="484"/>
      <c r="Q55" s="484"/>
      <c r="R55" s="484"/>
      <c r="S55" s="436" t="s">
        <v>494</v>
      </c>
      <c r="T55" s="436"/>
      <c r="U55" s="82"/>
      <c r="V55" s="82"/>
      <c r="W55" s="82"/>
      <c r="X55" s="82"/>
      <c r="Y55" s="82"/>
      <c r="Z55" s="82"/>
    </row>
    <row r="56" spans="1:33" s="22" customFormat="1" ht="18.649999999999999" customHeight="1" thickTop="1" thickBot="1">
      <c r="A56" s="6"/>
      <c r="B56" s="441"/>
      <c r="C56" s="441"/>
      <c r="D56" s="441"/>
      <c r="E56" s="441"/>
      <c r="F56" s="441"/>
      <c r="G56" s="441"/>
      <c r="H56" s="441"/>
      <c r="I56" s="441"/>
      <c r="J56" s="441"/>
      <c r="K56" s="441"/>
      <c r="L56" s="441"/>
      <c r="M56" s="257"/>
      <c r="N56" s="90"/>
      <c r="O56" s="90"/>
      <c r="P56" s="481"/>
      <c r="Q56" s="482"/>
      <c r="R56" s="483"/>
      <c r="S56" s="434"/>
      <c r="T56" s="435"/>
      <c r="U56" s="82"/>
      <c r="V56" s="82"/>
      <c r="W56" s="82"/>
      <c r="X56" s="82"/>
      <c r="Y56" s="82"/>
      <c r="Z56" s="82"/>
    </row>
    <row r="57" spans="1:33" s="22" customFormat="1" ht="69" customHeight="1" thickTop="1">
      <c r="A57" s="6"/>
      <c r="B57" s="480" t="s">
        <v>495</v>
      </c>
      <c r="C57" s="480"/>
      <c r="D57" s="480"/>
      <c r="E57" s="480"/>
      <c r="F57" s="480"/>
      <c r="G57" s="480"/>
      <c r="H57" s="480"/>
      <c r="I57" s="480"/>
      <c r="J57" s="480"/>
      <c r="K57" s="480"/>
      <c r="L57" s="480"/>
      <c r="M57" s="257"/>
      <c r="N57" s="90"/>
      <c r="O57" s="90"/>
      <c r="P57" s="91"/>
      <c r="Q57" s="91"/>
      <c r="R57" s="91"/>
      <c r="S57" s="82"/>
      <c r="T57" s="82"/>
      <c r="U57" s="82"/>
      <c r="V57" s="82"/>
      <c r="W57" s="82"/>
      <c r="X57" s="82"/>
      <c r="Y57" s="82"/>
      <c r="Z57" s="82"/>
    </row>
    <row r="58" spans="1:33" s="22" customFormat="1" ht="16" customHeight="1">
      <c r="A58" s="6"/>
      <c r="B58" s="231"/>
      <c r="C58" s="231"/>
      <c r="D58" s="231"/>
      <c r="E58" s="231"/>
      <c r="F58" s="231"/>
      <c r="G58" s="231"/>
      <c r="H58" s="231"/>
      <c r="I58" s="231"/>
      <c r="J58" s="231"/>
      <c r="K58" s="231"/>
      <c r="L58" s="231"/>
      <c r="M58" s="257"/>
      <c r="N58" s="90"/>
      <c r="O58" s="90"/>
      <c r="P58" s="91"/>
      <c r="Q58" s="91"/>
      <c r="R58" s="91"/>
      <c r="S58" s="82"/>
      <c r="T58" s="82"/>
      <c r="U58" s="82"/>
      <c r="V58" s="82"/>
      <c r="W58" s="82"/>
      <c r="X58" s="82"/>
      <c r="Y58" s="82"/>
      <c r="Z58" s="82"/>
    </row>
    <row r="59" spans="1:33" s="16" customFormat="1" ht="26.15" customHeight="1">
      <c r="A59" s="431" t="s">
        <v>13</v>
      </c>
      <c r="B59" s="431"/>
      <c r="C59" s="430"/>
      <c r="D59" s="430"/>
      <c r="E59" s="430"/>
      <c r="F59" s="430"/>
      <c r="G59" s="430"/>
      <c r="H59" s="430"/>
      <c r="I59" s="430"/>
      <c r="J59" s="430"/>
      <c r="K59" s="430"/>
      <c r="L59" s="430"/>
      <c r="M59" s="430"/>
      <c r="N59" s="430"/>
      <c r="O59" s="430"/>
      <c r="P59" s="430"/>
      <c r="Q59" s="430"/>
      <c r="R59" s="430"/>
      <c r="S59" s="24"/>
      <c r="T59" s="87"/>
      <c r="U59" s="87"/>
      <c r="V59" s="87"/>
      <c r="W59" s="87"/>
      <c r="X59" s="87"/>
      <c r="Y59" s="87"/>
      <c r="Z59" s="87"/>
      <c r="AA59" s="87"/>
      <c r="AB59" s="87"/>
    </row>
    <row r="60" spans="1:33" s="15" customFormat="1" ht="15" customHeight="1">
      <c r="A60" s="172"/>
      <c r="B60" s="176"/>
      <c r="C60" s="176"/>
      <c r="D60" s="176"/>
      <c r="E60" s="176"/>
      <c r="F60" s="176"/>
      <c r="G60" s="176"/>
      <c r="H60" s="176"/>
      <c r="I60" s="176"/>
      <c r="J60" s="176"/>
      <c r="K60" s="176"/>
      <c r="L60" s="176"/>
      <c r="M60" s="168"/>
      <c r="N60" s="169"/>
      <c r="O60" s="170"/>
      <c r="P60" s="171"/>
      <c r="Q60" s="171"/>
      <c r="R60" s="171"/>
      <c r="S60" s="152"/>
      <c r="U60" s="64"/>
      <c r="V60" s="64"/>
      <c r="W60" s="64"/>
      <c r="X60" s="64"/>
      <c r="Y60" s="64"/>
      <c r="Z60" s="64"/>
      <c r="AA60" s="64"/>
      <c r="AB60" s="64"/>
      <c r="AC60" s="64"/>
      <c r="AD60" s="64"/>
      <c r="AE60" s="64"/>
      <c r="AF60" s="64"/>
      <c r="AG60" s="64"/>
    </row>
    <row r="61" spans="1:33" s="15" customFormat="1" ht="24.65" customHeight="1">
      <c r="A61" s="6"/>
      <c r="B61" s="231"/>
      <c r="C61" s="231"/>
      <c r="D61" s="153"/>
      <c r="E61" s="153"/>
      <c r="F61" s="153"/>
      <c r="G61" s="161"/>
      <c r="H61" s="161"/>
      <c r="I61" s="161"/>
      <c r="J61" s="195"/>
      <c r="K61" s="196"/>
      <c r="L61" s="231"/>
      <c r="M61" s="99" t="s">
        <v>16</v>
      </c>
      <c r="N61" s="30"/>
      <c r="O61" s="74"/>
      <c r="P61" s="230" t="s">
        <v>6</v>
      </c>
      <c r="Q61" s="230" t="s">
        <v>7</v>
      </c>
      <c r="R61" s="230" t="s">
        <v>8</v>
      </c>
      <c r="S61" s="152"/>
      <c r="U61" s="64"/>
      <c r="V61" s="64"/>
      <c r="W61" s="64"/>
      <c r="X61" s="64"/>
      <c r="Y61" s="64"/>
      <c r="Z61" s="64"/>
      <c r="AA61" s="64"/>
      <c r="AB61" s="64"/>
      <c r="AC61" s="64"/>
      <c r="AD61" s="64"/>
      <c r="AE61" s="64"/>
      <c r="AF61" s="64"/>
      <c r="AG61" s="64"/>
    </row>
    <row r="62" spans="1:33" s="16" customFormat="1" ht="18.649999999999999" customHeight="1">
      <c r="A62" s="452" t="s">
        <v>316</v>
      </c>
      <c r="B62" s="452"/>
      <c r="C62" s="452"/>
      <c r="D62" s="452"/>
      <c r="E62" s="452"/>
      <c r="F62" s="452"/>
      <c r="G62" s="452"/>
      <c r="H62" s="452"/>
      <c r="I62" s="452"/>
      <c r="J62" s="452"/>
      <c r="K62" s="452"/>
      <c r="L62" s="452"/>
      <c r="M62" s="452"/>
      <c r="N62" s="452"/>
      <c r="O62" s="452"/>
      <c r="P62" s="452"/>
      <c r="Q62" s="452"/>
      <c r="R62" s="452"/>
      <c r="S62" s="24"/>
      <c r="T62" s="87"/>
      <c r="U62" s="87"/>
      <c r="V62" s="87"/>
      <c r="W62" s="87"/>
      <c r="X62" s="87"/>
      <c r="Y62" s="87"/>
      <c r="Z62" s="87"/>
      <c r="AA62" s="87"/>
      <c r="AB62" s="87"/>
    </row>
    <row r="63" spans="1:33" s="16" customFormat="1" ht="14.5" customHeight="1">
      <c r="A63" s="148" t="s">
        <v>29</v>
      </c>
      <c r="B63" s="453" t="s">
        <v>381</v>
      </c>
      <c r="C63" s="453"/>
      <c r="D63" s="453"/>
      <c r="E63" s="453"/>
      <c r="F63" s="453"/>
      <c r="G63" s="453"/>
      <c r="H63" s="453"/>
      <c r="I63" s="453"/>
      <c r="J63" s="453"/>
      <c r="K63" s="453"/>
      <c r="L63" s="453"/>
      <c r="M63" s="342">
        <v>5</v>
      </c>
      <c r="N63" s="31"/>
      <c r="O63" s="84"/>
      <c r="P63" s="220"/>
      <c r="Q63" s="327"/>
      <c r="R63" s="327"/>
      <c r="S63" s="24"/>
      <c r="T63" s="87"/>
      <c r="U63" s="87"/>
      <c r="V63" s="87"/>
      <c r="W63" s="87"/>
      <c r="X63" s="87"/>
      <c r="Y63" s="87"/>
      <c r="Z63" s="87"/>
      <c r="AA63" s="87"/>
      <c r="AB63" s="87"/>
    </row>
    <row r="64" spans="1:33" s="16" customFormat="1" ht="22.5" customHeight="1">
      <c r="A64" s="148"/>
      <c r="B64" s="453"/>
      <c r="C64" s="453"/>
      <c r="D64" s="453"/>
      <c r="E64" s="453"/>
      <c r="F64" s="453"/>
      <c r="G64" s="453"/>
      <c r="H64" s="453"/>
      <c r="I64" s="453"/>
      <c r="J64" s="453"/>
      <c r="K64" s="453"/>
      <c r="L64" s="453"/>
      <c r="M64" s="141"/>
      <c r="N64" s="142"/>
      <c r="O64" s="160"/>
      <c r="P64" s="33"/>
      <c r="Q64" s="33"/>
      <c r="R64" s="33"/>
      <c r="S64" s="24"/>
      <c r="T64" s="87"/>
      <c r="U64" s="87"/>
      <c r="V64" s="87"/>
      <c r="W64" s="87"/>
      <c r="X64" s="87"/>
      <c r="Y64" s="87"/>
      <c r="Z64" s="87"/>
      <c r="AA64" s="87"/>
      <c r="AB64" s="87"/>
    </row>
    <row r="65" spans="1:33" s="16" customFormat="1" ht="83.15" customHeight="1">
      <c r="A65" s="148"/>
      <c r="B65" s="453"/>
      <c r="C65" s="453"/>
      <c r="D65" s="453"/>
      <c r="E65" s="453"/>
      <c r="F65" s="453"/>
      <c r="G65" s="453"/>
      <c r="H65" s="453"/>
      <c r="I65" s="453"/>
      <c r="J65" s="453"/>
      <c r="K65" s="453"/>
      <c r="L65" s="453"/>
      <c r="M65" s="345" t="s">
        <v>182</v>
      </c>
      <c r="N65" s="265"/>
      <c r="O65" s="264"/>
      <c r="P65" s="264"/>
      <c r="Q65" s="76"/>
      <c r="R65" s="74"/>
      <c r="S65" s="24"/>
      <c r="T65" s="87"/>
      <c r="U65" s="87"/>
      <c r="V65" s="87"/>
      <c r="W65" s="87"/>
      <c r="X65" s="87"/>
      <c r="Y65" s="87"/>
      <c r="Z65" s="87"/>
      <c r="AA65" s="87"/>
      <c r="AB65" s="87"/>
    </row>
    <row r="66" spans="1:33" s="16" customFormat="1" ht="13" customHeight="1">
      <c r="A66" s="148"/>
      <c r="B66" s="178"/>
      <c r="C66" s="449" t="s">
        <v>185</v>
      </c>
      <c r="D66" s="449"/>
      <c r="E66" s="449"/>
      <c r="F66" s="449"/>
      <c r="G66" s="449"/>
      <c r="H66" s="449"/>
      <c r="I66" s="449"/>
      <c r="J66" s="449"/>
      <c r="K66" s="449"/>
      <c r="L66" s="449"/>
      <c r="M66" s="7"/>
      <c r="N66" s="266"/>
      <c r="O66" s="264"/>
      <c r="R66" s="33"/>
      <c r="S66" s="24"/>
      <c r="T66" s="87"/>
      <c r="U66" s="87"/>
      <c r="V66" s="87"/>
      <c r="W66" s="87"/>
      <c r="X66" s="87"/>
      <c r="Y66" s="87"/>
      <c r="Z66" s="87"/>
      <c r="AA66" s="87"/>
      <c r="AB66" s="87"/>
    </row>
    <row r="67" spans="1:33" s="16" customFormat="1" ht="13" customHeight="1">
      <c r="A67" s="148"/>
      <c r="B67" s="178"/>
      <c r="C67" s="449" t="s">
        <v>189</v>
      </c>
      <c r="D67" s="449"/>
      <c r="E67" s="449"/>
      <c r="F67" s="449"/>
      <c r="G67" s="449"/>
      <c r="H67" s="449"/>
      <c r="I67" s="449"/>
      <c r="J67" s="449"/>
      <c r="K67" s="449"/>
      <c r="L67" s="449"/>
      <c r="M67" s="7"/>
      <c r="N67" s="266"/>
      <c r="O67" s="264"/>
      <c r="R67" s="33"/>
      <c r="T67" s="438"/>
      <c r="U67" s="438"/>
      <c r="V67" s="438"/>
      <c r="W67" s="438"/>
      <c r="X67" s="438"/>
      <c r="Y67" s="438"/>
      <c r="Z67" s="438"/>
      <c r="AA67" s="438"/>
      <c r="AB67" s="438"/>
      <c r="AC67" s="438"/>
      <c r="AD67" s="438"/>
    </row>
    <row r="68" spans="1:33" s="16" customFormat="1" ht="13" customHeight="1">
      <c r="A68" s="148"/>
      <c r="B68" s="178"/>
      <c r="C68" s="449" t="s">
        <v>184</v>
      </c>
      <c r="D68" s="449"/>
      <c r="E68" s="449"/>
      <c r="F68" s="449"/>
      <c r="G68" s="449"/>
      <c r="H68" s="449"/>
      <c r="I68" s="449"/>
      <c r="J68" s="449"/>
      <c r="K68" s="449"/>
      <c r="L68" s="449"/>
      <c r="M68" s="7"/>
      <c r="N68" s="266"/>
      <c r="O68" s="264"/>
      <c r="R68" s="33"/>
      <c r="T68" s="438"/>
      <c r="U68" s="438"/>
      <c r="V68" s="438"/>
      <c r="W68" s="438"/>
      <c r="X68" s="438"/>
      <c r="Y68" s="438"/>
      <c r="Z68" s="438"/>
      <c r="AA68" s="438"/>
      <c r="AB68" s="438"/>
      <c r="AC68" s="438"/>
      <c r="AD68" s="438"/>
    </row>
    <row r="69" spans="1:33" s="16" customFormat="1" ht="13" customHeight="1">
      <c r="A69" s="148"/>
      <c r="C69" s="449" t="s">
        <v>183</v>
      </c>
      <c r="D69" s="449"/>
      <c r="E69" s="449"/>
      <c r="F69" s="449"/>
      <c r="G69" s="449"/>
      <c r="H69" s="449"/>
      <c r="I69" s="449"/>
      <c r="J69" s="449"/>
      <c r="K69" s="449"/>
      <c r="L69" s="449"/>
      <c r="M69" s="7"/>
      <c r="N69" s="264"/>
      <c r="O69" s="264"/>
      <c r="R69" s="33"/>
      <c r="T69" s="438"/>
      <c r="U69" s="438"/>
      <c r="V69" s="438"/>
      <c r="W69" s="438"/>
      <c r="X69" s="438"/>
      <c r="Y69" s="438"/>
      <c r="Z69" s="438"/>
      <c r="AA69" s="438"/>
      <c r="AB69" s="438"/>
      <c r="AC69" s="438"/>
      <c r="AD69" s="438"/>
    </row>
    <row r="70" spans="1:33" s="16" customFormat="1" ht="13" customHeight="1">
      <c r="A70" s="148"/>
      <c r="C70" s="453" t="s">
        <v>213</v>
      </c>
      <c r="D70" s="453"/>
      <c r="E70" s="453"/>
      <c r="F70" s="453"/>
      <c r="G70" s="453"/>
      <c r="H70" s="453"/>
      <c r="I70" s="453"/>
      <c r="J70" s="453"/>
      <c r="K70" s="453"/>
      <c r="L70" s="453"/>
      <c r="M70" s="7"/>
      <c r="N70" s="233"/>
      <c r="O70" s="233"/>
      <c r="P70" s="352"/>
      <c r="Q70" s="353"/>
      <c r="R70" s="33"/>
    </row>
    <row r="71" spans="1:33" s="16" customFormat="1" ht="10.5" customHeight="1">
      <c r="A71" s="100"/>
      <c r="B71" s="202"/>
      <c r="C71" s="202"/>
      <c r="D71" s="202"/>
      <c r="E71" s="202"/>
      <c r="F71" s="202"/>
      <c r="G71" s="202"/>
      <c r="H71" s="202"/>
      <c r="I71" s="202"/>
      <c r="J71" s="202"/>
      <c r="K71" s="202"/>
      <c r="L71" s="202"/>
      <c r="M71" s="71"/>
      <c r="N71" s="30"/>
      <c r="O71" s="201"/>
      <c r="P71" s="14"/>
      <c r="Q71" s="201"/>
      <c r="R71" s="24"/>
    </row>
    <row r="72" spans="1:33" s="16" customFormat="1" ht="26.15" customHeight="1">
      <c r="A72" s="431" t="s">
        <v>13</v>
      </c>
      <c r="B72" s="431"/>
      <c r="C72" s="430"/>
      <c r="D72" s="430"/>
      <c r="E72" s="430"/>
      <c r="F72" s="430"/>
      <c r="G72" s="430"/>
      <c r="H72" s="430"/>
      <c r="I72" s="430"/>
      <c r="J72" s="430"/>
      <c r="K72" s="430"/>
      <c r="L72" s="430"/>
      <c r="M72" s="430"/>
      <c r="N72" s="430"/>
      <c r="O72" s="430"/>
      <c r="P72" s="430"/>
      <c r="Q72" s="430"/>
      <c r="R72" s="430"/>
      <c r="S72" s="24"/>
      <c r="T72" s="87"/>
      <c r="U72" s="87"/>
      <c r="V72" s="87"/>
      <c r="W72" s="87"/>
      <c r="X72" s="87"/>
      <c r="Y72" s="87"/>
      <c r="Z72" s="87"/>
      <c r="AA72" s="87"/>
      <c r="AB72" s="87"/>
    </row>
    <row r="73" spans="1:33" s="15" customFormat="1" ht="6" customHeight="1">
      <c r="A73" s="172"/>
      <c r="B73" s="176"/>
      <c r="C73" s="176"/>
      <c r="D73" s="176"/>
      <c r="E73" s="176"/>
      <c r="F73" s="176"/>
      <c r="G73" s="176"/>
      <c r="H73" s="176"/>
      <c r="I73" s="176"/>
      <c r="J73" s="176"/>
      <c r="K73" s="186"/>
      <c r="L73" s="186"/>
      <c r="M73" s="168"/>
      <c r="N73" s="169"/>
      <c r="O73" s="170"/>
      <c r="P73" s="171"/>
      <c r="Q73" s="171"/>
      <c r="R73" s="171"/>
      <c r="S73" s="152"/>
      <c r="U73" s="64"/>
      <c r="V73" s="64"/>
      <c r="W73" s="64"/>
      <c r="X73" s="64"/>
      <c r="Y73" s="64"/>
      <c r="Z73" s="64"/>
      <c r="AA73" s="64"/>
      <c r="AB73" s="64"/>
      <c r="AC73" s="64"/>
      <c r="AD73" s="64"/>
      <c r="AE73" s="64"/>
      <c r="AF73" s="64"/>
      <c r="AG73" s="64"/>
    </row>
    <row r="74" spans="1:33" s="16" customFormat="1" ht="15" customHeight="1">
      <c r="A74" s="100"/>
      <c r="B74" s="177"/>
      <c r="C74" s="177"/>
      <c r="D74" s="177"/>
      <c r="E74" s="177"/>
      <c r="F74" s="177"/>
      <c r="G74" s="177"/>
      <c r="H74" s="177"/>
      <c r="I74" s="177"/>
      <c r="J74" s="177"/>
      <c r="K74" s="177"/>
      <c r="L74" s="177"/>
      <c r="M74" s="71"/>
      <c r="N74" s="30"/>
      <c r="O74" s="174"/>
      <c r="P74" s="14"/>
      <c r="Q74" s="174"/>
      <c r="R74" s="24"/>
    </row>
    <row r="75" spans="1:33" s="16" customFormat="1" ht="24.65" customHeight="1">
      <c r="A75" s="100"/>
      <c r="B75" s="144"/>
      <c r="C75" s="144"/>
      <c r="D75" s="144"/>
      <c r="E75" s="185"/>
      <c r="F75" s="185"/>
      <c r="G75" s="185"/>
      <c r="H75" s="145"/>
      <c r="I75" s="227"/>
      <c r="J75" s="144"/>
      <c r="K75" s="144"/>
      <c r="L75" s="144"/>
      <c r="M75" s="229" t="s">
        <v>16</v>
      </c>
      <c r="N75" s="30"/>
      <c r="O75" s="74"/>
      <c r="P75" s="230" t="s">
        <v>6</v>
      </c>
      <c r="Q75" s="230" t="s">
        <v>7</v>
      </c>
      <c r="R75" s="230" t="s">
        <v>8</v>
      </c>
    </row>
    <row r="76" spans="1:33" s="16" customFormat="1" ht="18.649999999999999" customHeight="1">
      <c r="A76" s="452" t="s">
        <v>318</v>
      </c>
      <c r="B76" s="452"/>
      <c r="C76" s="452"/>
      <c r="D76" s="452"/>
      <c r="E76" s="452"/>
      <c r="F76" s="452"/>
      <c r="G76" s="452"/>
      <c r="H76" s="452"/>
      <c r="I76" s="452"/>
      <c r="J76" s="452"/>
      <c r="K76" s="452"/>
      <c r="L76" s="452"/>
      <c r="M76" s="452"/>
      <c r="N76" s="452"/>
      <c r="O76" s="452"/>
      <c r="P76" s="452"/>
      <c r="Q76" s="452"/>
      <c r="R76" s="452"/>
    </row>
    <row r="77" spans="1:33" s="16" customFormat="1" ht="37" customHeight="1">
      <c r="A77" s="454" t="s">
        <v>382</v>
      </c>
      <c r="B77" s="454"/>
      <c r="C77" s="454"/>
      <c r="D77" s="454"/>
      <c r="E77" s="454"/>
      <c r="F77" s="454"/>
      <c r="G77" s="454"/>
      <c r="H77" s="454"/>
      <c r="I77" s="454"/>
      <c r="J77" s="454"/>
      <c r="K77" s="454"/>
      <c r="L77" s="454"/>
    </row>
    <row r="78" spans="1:33" s="16" customFormat="1" ht="15" customHeight="1">
      <c r="A78" s="100"/>
      <c r="B78" s="177"/>
      <c r="C78" s="177"/>
      <c r="D78" s="177"/>
      <c r="E78" s="177"/>
      <c r="F78" s="177"/>
      <c r="G78" s="177"/>
      <c r="H78" s="177"/>
      <c r="I78" s="177"/>
      <c r="J78" s="177"/>
      <c r="K78" s="177"/>
      <c r="L78" s="177"/>
      <c r="M78" s="71"/>
      <c r="N78" s="30"/>
      <c r="O78" s="230"/>
      <c r="P78" s="14"/>
      <c r="Q78" s="230"/>
      <c r="R78" s="24"/>
    </row>
    <row r="79" spans="1:33" s="16" customFormat="1" ht="15" customHeight="1">
      <c r="A79" s="148" t="s">
        <v>177</v>
      </c>
      <c r="B79" s="440" t="s">
        <v>322</v>
      </c>
      <c r="C79" s="440"/>
      <c r="D79" s="440"/>
      <c r="E79" s="440"/>
      <c r="F79" s="440"/>
      <c r="G79" s="440"/>
      <c r="H79" s="440"/>
      <c r="I79" s="440"/>
      <c r="J79" s="440"/>
      <c r="K79" s="440"/>
      <c r="L79" s="440"/>
      <c r="M79" s="342">
        <v>10</v>
      </c>
      <c r="N79" s="31"/>
      <c r="O79" s="84"/>
      <c r="P79" s="220"/>
      <c r="Q79" s="327"/>
      <c r="R79" s="327"/>
    </row>
    <row r="80" spans="1:33" s="16" customFormat="1" ht="15" customHeight="1">
      <c r="A80" s="100"/>
      <c r="B80" s="449" t="s">
        <v>319</v>
      </c>
      <c r="C80" s="449"/>
      <c r="D80" s="449"/>
      <c r="E80" s="449"/>
      <c r="F80" s="449"/>
      <c r="G80" s="449"/>
      <c r="H80" s="449"/>
      <c r="I80" s="449"/>
      <c r="J80" s="449"/>
      <c r="K80" s="449"/>
      <c r="L80" s="449"/>
    </row>
    <row r="81" spans="1:28" s="16" customFormat="1" ht="15" customHeight="1">
      <c r="A81" s="100"/>
      <c r="B81" s="449"/>
      <c r="C81" s="449"/>
      <c r="D81" s="449"/>
      <c r="E81" s="449"/>
      <c r="F81" s="449"/>
      <c r="G81" s="449"/>
      <c r="H81" s="449"/>
      <c r="I81" s="449"/>
      <c r="J81" s="449"/>
      <c r="K81" s="449"/>
      <c r="L81" s="449"/>
      <c r="M81" s="71"/>
      <c r="N81" s="30"/>
      <c r="O81" s="230"/>
      <c r="P81" s="14"/>
      <c r="Q81" s="230"/>
      <c r="R81" s="24"/>
    </row>
    <row r="82" spans="1:28" s="16" customFormat="1" ht="26.25" customHeight="1">
      <c r="A82" s="431" t="s">
        <v>13</v>
      </c>
      <c r="B82" s="431"/>
      <c r="C82" s="430"/>
      <c r="D82" s="430"/>
      <c r="E82" s="430"/>
      <c r="F82" s="430"/>
      <c r="G82" s="430"/>
      <c r="H82" s="430"/>
      <c r="I82" s="430"/>
      <c r="J82" s="430"/>
      <c r="K82" s="430"/>
      <c r="L82" s="430"/>
      <c r="M82" s="430"/>
      <c r="N82" s="430"/>
      <c r="O82" s="430"/>
      <c r="P82" s="430"/>
      <c r="Q82" s="430"/>
      <c r="R82" s="430"/>
    </row>
    <row r="83" spans="1:28" s="16" customFormat="1" ht="16" customHeight="1">
      <c r="A83" s="228"/>
      <c r="B83" s="228"/>
      <c r="C83" s="146"/>
      <c r="D83" s="146"/>
      <c r="E83" s="146"/>
      <c r="F83" s="146"/>
      <c r="G83" s="146"/>
      <c r="H83" s="146"/>
      <c r="I83" s="146"/>
      <c r="J83" s="146"/>
      <c r="K83" s="146"/>
      <c r="L83" s="146"/>
      <c r="M83" s="146"/>
      <c r="N83" s="146"/>
      <c r="O83" s="146"/>
      <c r="P83" s="146"/>
      <c r="Q83" s="146"/>
      <c r="R83" s="146"/>
    </row>
    <row r="84" spans="1:28" s="16" customFormat="1" ht="15" customHeight="1">
      <c r="A84" s="448" t="s">
        <v>320</v>
      </c>
      <c r="B84" s="448"/>
      <c r="C84" s="448"/>
      <c r="D84" s="448"/>
      <c r="E84" s="448"/>
      <c r="F84" s="448"/>
      <c r="G84" s="448"/>
      <c r="H84" s="448"/>
      <c r="I84" s="448"/>
      <c r="J84" s="448"/>
      <c r="K84" s="448"/>
      <c r="L84" s="448"/>
      <c r="M84" s="71"/>
      <c r="N84" s="30"/>
      <c r="O84" s="230"/>
      <c r="P84" s="14"/>
      <c r="Q84" s="230"/>
      <c r="R84" s="24"/>
    </row>
    <row r="85" spans="1:28" s="16" customFormat="1" ht="16" customHeight="1">
      <c r="A85" s="23" t="s">
        <v>195</v>
      </c>
      <c r="B85" s="440" t="s">
        <v>334</v>
      </c>
      <c r="C85" s="440"/>
      <c r="D85" s="440"/>
      <c r="E85" s="440"/>
      <c r="F85" s="440"/>
      <c r="G85" s="440"/>
      <c r="H85" s="440"/>
      <c r="I85" s="440"/>
      <c r="J85" s="440"/>
      <c r="K85" s="440"/>
      <c r="L85" s="440"/>
      <c r="M85" s="342">
        <v>10</v>
      </c>
      <c r="N85" s="70">
        <v>10</v>
      </c>
      <c r="O85" s="31"/>
      <c r="P85" s="220"/>
      <c r="Q85" s="327"/>
      <c r="R85" s="327"/>
    </row>
    <row r="86" spans="1:28" s="16" customFormat="1" ht="72" customHeight="1">
      <c r="A86" s="100"/>
      <c r="B86" s="487" t="s">
        <v>335</v>
      </c>
      <c r="C86" s="487"/>
      <c r="D86" s="487"/>
      <c r="E86" s="487"/>
      <c r="F86" s="487"/>
      <c r="G86" s="487"/>
      <c r="H86" s="487"/>
      <c r="I86" s="487"/>
      <c r="J86" s="487"/>
      <c r="K86" s="487"/>
      <c r="L86" s="487"/>
      <c r="M86" s="71"/>
      <c r="N86" s="30"/>
      <c r="O86" s="151"/>
      <c r="P86" s="14"/>
      <c r="Q86" s="151"/>
      <c r="R86" s="24"/>
      <c r="T86" s="439"/>
      <c r="U86" s="439"/>
      <c r="V86" s="439"/>
      <c r="W86" s="439"/>
      <c r="X86" s="439"/>
      <c r="Y86" s="439"/>
      <c r="Z86" s="439"/>
    </row>
    <row r="87" spans="1:28" s="16" customFormat="1" ht="69" customHeight="1">
      <c r="A87" s="100"/>
      <c r="B87" s="474" t="s">
        <v>199</v>
      </c>
      <c r="C87" s="475"/>
      <c r="D87" s="475"/>
      <c r="E87" s="475"/>
      <c r="F87" s="475"/>
      <c r="G87" s="475"/>
      <c r="H87" s="475"/>
      <c r="I87" s="475"/>
      <c r="J87" s="475"/>
      <c r="K87" s="476"/>
      <c r="L87" s="157"/>
      <c r="M87" s="468"/>
      <c r="N87" s="469"/>
      <c r="O87" s="469"/>
      <c r="P87" s="469"/>
      <c r="Q87" s="156"/>
      <c r="R87" s="24"/>
      <c r="T87" s="194"/>
    </row>
    <row r="88" spans="1:28" s="16" customFormat="1" ht="29.25" customHeight="1">
      <c r="A88" s="100"/>
      <c r="B88" s="465" t="s">
        <v>190</v>
      </c>
      <c r="C88" s="466"/>
      <c r="D88" s="466"/>
      <c r="E88" s="466"/>
      <c r="F88" s="466"/>
      <c r="G88" s="466"/>
      <c r="H88" s="466"/>
      <c r="I88" s="466"/>
      <c r="J88" s="466"/>
      <c r="K88" s="467"/>
      <c r="L88" s="157"/>
      <c r="M88" s="468"/>
      <c r="N88" s="469"/>
      <c r="O88" s="469"/>
      <c r="P88" s="469"/>
      <c r="Q88" s="150"/>
      <c r="R88" s="24"/>
    </row>
    <row r="89" spans="1:28" s="16" customFormat="1" ht="116.25" customHeight="1">
      <c r="A89" s="100"/>
      <c r="B89" s="465" t="s">
        <v>200</v>
      </c>
      <c r="C89" s="466"/>
      <c r="D89" s="466"/>
      <c r="E89" s="466"/>
      <c r="F89" s="466"/>
      <c r="G89" s="466"/>
      <c r="H89" s="466"/>
      <c r="I89" s="466"/>
      <c r="J89" s="466"/>
      <c r="K89" s="467"/>
      <c r="L89" s="157"/>
      <c r="M89" s="468"/>
      <c r="N89" s="469"/>
      <c r="O89" s="469"/>
      <c r="P89" s="469"/>
      <c r="Q89" s="156"/>
      <c r="R89" s="24"/>
    </row>
    <row r="90" spans="1:28" s="16" customFormat="1" ht="27.75" customHeight="1">
      <c r="A90" s="100"/>
      <c r="B90" s="465" t="s">
        <v>191</v>
      </c>
      <c r="C90" s="466"/>
      <c r="D90" s="466"/>
      <c r="E90" s="466"/>
      <c r="F90" s="466"/>
      <c r="G90" s="466"/>
      <c r="H90" s="466"/>
      <c r="I90" s="466"/>
      <c r="J90" s="466"/>
      <c r="K90" s="467"/>
      <c r="L90" s="157"/>
      <c r="M90" s="468"/>
      <c r="N90" s="469"/>
      <c r="O90" s="469"/>
      <c r="P90" s="469"/>
      <c r="Q90" s="156"/>
      <c r="R90" s="24"/>
    </row>
    <row r="91" spans="1:28" s="16" customFormat="1" ht="41.25" customHeight="1">
      <c r="A91" s="100"/>
      <c r="B91" s="465" t="s">
        <v>192</v>
      </c>
      <c r="C91" s="466"/>
      <c r="D91" s="466"/>
      <c r="E91" s="466"/>
      <c r="F91" s="466"/>
      <c r="G91" s="466"/>
      <c r="H91" s="466"/>
      <c r="I91" s="466"/>
      <c r="J91" s="466"/>
      <c r="K91" s="467"/>
      <c r="L91" s="157"/>
      <c r="M91" s="468"/>
      <c r="N91" s="469"/>
      <c r="O91" s="469"/>
      <c r="P91" s="469"/>
      <c r="Q91" s="156"/>
      <c r="R91" s="24"/>
    </row>
    <row r="92" spans="1:28" s="16" customFormat="1" ht="30" customHeight="1">
      <c r="A92" s="100"/>
      <c r="B92" s="465" t="s">
        <v>196</v>
      </c>
      <c r="C92" s="466"/>
      <c r="D92" s="466"/>
      <c r="E92" s="466"/>
      <c r="F92" s="466"/>
      <c r="G92" s="466"/>
      <c r="H92" s="466"/>
      <c r="I92" s="466"/>
      <c r="J92" s="466"/>
      <c r="K92" s="467"/>
      <c r="L92" s="157"/>
      <c r="M92" s="470"/>
      <c r="N92" s="471"/>
      <c r="O92" s="471"/>
      <c r="P92" s="471"/>
      <c r="Q92" s="193"/>
      <c r="R92" s="24"/>
    </row>
    <row r="93" spans="1:28" s="16" customFormat="1" ht="32.25" customHeight="1">
      <c r="A93" s="100"/>
      <c r="B93" s="465" t="s">
        <v>194</v>
      </c>
      <c r="C93" s="466"/>
      <c r="D93" s="466"/>
      <c r="E93" s="466"/>
      <c r="F93" s="466"/>
      <c r="G93" s="466"/>
      <c r="H93" s="466"/>
      <c r="I93" s="466"/>
      <c r="J93" s="466"/>
      <c r="K93" s="467"/>
      <c r="L93" s="157"/>
      <c r="M93" s="470"/>
      <c r="N93" s="471"/>
      <c r="O93" s="471"/>
      <c r="P93" s="471"/>
      <c r="Q93" s="193"/>
      <c r="R93" s="24"/>
    </row>
    <row r="94" spans="1:28" s="16" customFormat="1" ht="29.25" customHeight="1">
      <c r="A94" s="100"/>
      <c r="B94" s="465" t="s">
        <v>201</v>
      </c>
      <c r="C94" s="466"/>
      <c r="D94" s="466"/>
      <c r="E94" s="466"/>
      <c r="F94" s="466"/>
      <c r="G94" s="466"/>
      <c r="H94" s="466"/>
      <c r="I94" s="466"/>
      <c r="J94" s="466"/>
      <c r="K94" s="467"/>
      <c r="L94" s="157"/>
      <c r="M94" s="470"/>
      <c r="N94" s="471"/>
      <c r="O94" s="471"/>
      <c r="P94" s="471"/>
      <c r="Q94" s="193"/>
      <c r="R94" s="24"/>
    </row>
    <row r="95" spans="1:28" s="16" customFormat="1" ht="16" customHeight="1">
      <c r="A95" s="100"/>
      <c r="B95" s="180"/>
      <c r="C95" s="180"/>
      <c r="D95" s="180"/>
      <c r="E95" s="180"/>
      <c r="F95" s="180"/>
      <c r="G95" s="180"/>
      <c r="H95" s="180"/>
      <c r="I95" s="180"/>
      <c r="J95" s="180"/>
      <c r="K95" s="180"/>
      <c r="L95" s="33"/>
      <c r="M95" s="71"/>
      <c r="N95" s="30"/>
      <c r="O95" s="174"/>
      <c r="P95" s="14"/>
      <c r="Q95" s="174"/>
      <c r="R95" s="24"/>
    </row>
    <row r="96" spans="1:28" s="16" customFormat="1" ht="26.15" customHeight="1">
      <c r="A96" s="431" t="s">
        <v>13</v>
      </c>
      <c r="B96" s="431"/>
      <c r="C96" s="430"/>
      <c r="D96" s="430"/>
      <c r="E96" s="430"/>
      <c r="F96" s="430"/>
      <c r="G96" s="430"/>
      <c r="H96" s="430"/>
      <c r="I96" s="430"/>
      <c r="J96" s="430"/>
      <c r="K96" s="430"/>
      <c r="L96" s="430"/>
      <c r="M96" s="430"/>
      <c r="N96" s="430"/>
      <c r="O96" s="430"/>
      <c r="P96" s="430"/>
      <c r="Q96" s="430"/>
      <c r="R96" s="430"/>
      <c r="S96" s="24"/>
      <c r="T96" s="87"/>
      <c r="U96" s="87"/>
      <c r="V96" s="87"/>
      <c r="W96" s="87"/>
      <c r="X96" s="87"/>
      <c r="Y96" s="87"/>
      <c r="Z96" s="87"/>
      <c r="AA96" s="87"/>
      <c r="AB96" s="87"/>
    </row>
    <row r="97" spans="1:32" s="16" customFormat="1" ht="6.75" customHeight="1">
      <c r="A97" s="100"/>
      <c r="B97" s="180"/>
      <c r="C97" s="180"/>
      <c r="D97" s="180"/>
      <c r="E97" s="180"/>
      <c r="F97" s="180"/>
      <c r="G97" s="180"/>
      <c r="H97" s="180"/>
      <c r="I97" s="180"/>
      <c r="J97" s="180"/>
      <c r="K97" s="180"/>
      <c r="L97" s="33"/>
      <c r="M97" s="71"/>
      <c r="N97" s="30"/>
      <c r="O97" s="174"/>
      <c r="P97" s="14"/>
      <c r="Q97" s="174"/>
      <c r="R97" s="24"/>
    </row>
    <row r="98" spans="1:32" s="16" customFormat="1" ht="14.25" customHeight="1">
      <c r="A98" s="190"/>
      <c r="B98" s="448" t="s">
        <v>320</v>
      </c>
      <c r="C98" s="448"/>
      <c r="D98" s="448"/>
      <c r="E98" s="448"/>
      <c r="F98" s="448"/>
      <c r="G98" s="448"/>
      <c r="H98" s="448"/>
      <c r="I98" s="448"/>
      <c r="J98" s="448"/>
      <c r="K98" s="448"/>
      <c r="L98" s="448"/>
      <c r="M98" s="216"/>
      <c r="N98" s="146"/>
      <c r="O98" s="146"/>
      <c r="P98" s="146"/>
      <c r="Q98" s="146"/>
      <c r="R98" s="146"/>
      <c r="S98" s="24"/>
      <c r="T98" s="87"/>
      <c r="U98" s="87"/>
      <c r="V98" s="87"/>
      <c r="W98" s="87"/>
      <c r="X98" s="87"/>
      <c r="Y98" s="87"/>
      <c r="Z98" s="87"/>
      <c r="AA98" s="87"/>
      <c r="AB98" s="87"/>
    </row>
    <row r="99" spans="1:32" s="16" customFormat="1" ht="6.75" customHeight="1">
      <c r="A99" s="100"/>
      <c r="B99" s="192"/>
      <c r="C99" s="192"/>
      <c r="D99" s="192"/>
      <c r="E99" s="192"/>
      <c r="F99" s="192"/>
      <c r="G99" s="192"/>
      <c r="H99" s="192"/>
      <c r="I99" s="192"/>
      <c r="J99" s="192"/>
      <c r="K99" s="192"/>
      <c r="L99" s="33"/>
      <c r="M99" s="71"/>
      <c r="N99" s="30"/>
      <c r="O99" s="191"/>
      <c r="P99" s="14"/>
      <c r="Q99" s="191"/>
      <c r="R99" s="24"/>
    </row>
    <row r="100" spans="1:32" s="16" customFormat="1" ht="16" customHeight="1">
      <c r="A100" s="23" t="s">
        <v>193</v>
      </c>
      <c r="B100" s="456" t="s">
        <v>321</v>
      </c>
      <c r="C100" s="456"/>
      <c r="D100" s="456"/>
      <c r="E100" s="456"/>
      <c r="F100" s="456"/>
      <c r="G100" s="456"/>
      <c r="H100" s="456"/>
      <c r="I100" s="456"/>
      <c r="J100" s="456"/>
      <c r="K100" s="456"/>
      <c r="L100" s="456"/>
      <c r="M100" s="342">
        <v>10</v>
      </c>
      <c r="N100" s="70">
        <v>10</v>
      </c>
      <c r="O100" s="31"/>
      <c r="P100" s="220"/>
      <c r="Q100" s="327"/>
      <c r="R100" s="327"/>
    </row>
    <row r="101" spans="1:32" s="16" customFormat="1" ht="16" customHeight="1">
      <c r="A101" s="100"/>
      <c r="B101" s="455" t="s">
        <v>496</v>
      </c>
      <c r="C101" s="455"/>
      <c r="D101" s="455"/>
      <c r="E101" s="455"/>
      <c r="F101" s="455"/>
      <c r="G101" s="455"/>
      <c r="H101" s="455"/>
      <c r="I101" s="455"/>
      <c r="J101" s="455"/>
      <c r="K101" s="455"/>
      <c r="L101" s="455"/>
      <c r="M101" s="71"/>
      <c r="N101" s="30"/>
      <c r="O101" s="230"/>
      <c r="P101" s="14"/>
      <c r="Q101" s="230"/>
      <c r="R101" s="24"/>
    </row>
    <row r="102" spans="1:32" s="16" customFormat="1" ht="16" customHeight="1">
      <c r="A102" s="100"/>
      <c r="B102" s="455"/>
      <c r="C102" s="455"/>
      <c r="D102" s="455"/>
      <c r="E102" s="455"/>
      <c r="F102" s="455"/>
      <c r="G102" s="455"/>
      <c r="H102" s="455"/>
      <c r="I102" s="455"/>
      <c r="J102" s="455"/>
      <c r="K102" s="455"/>
      <c r="L102" s="455"/>
      <c r="M102" s="260"/>
      <c r="N102" s="260"/>
      <c r="O102" s="260"/>
      <c r="P102" s="260"/>
      <c r="Q102" s="230"/>
      <c r="R102" s="24"/>
    </row>
    <row r="103" spans="1:32" s="16" customFormat="1" ht="16" customHeight="1">
      <c r="A103" s="100"/>
      <c r="B103" s="455"/>
      <c r="C103" s="455"/>
      <c r="D103" s="455"/>
      <c r="E103" s="455"/>
      <c r="F103" s="455"/>
      <c r="G103" s="455"/>
      <c r="H103" s="455"/>
      <c r="I103" s="455"/>
      <c r="J103" s="455"/>
      <c r="K103" s="455"/>
      <c r="L103" s="455"/>
      <c r="M103" s="71"/>
      <c r="N103" s="30"/>
      <c r="O103" s="191"/>
      <c r="P103" s="14"/>
      <c r="Q103" s="191"/>
      <c r="R103" s="24"/>
    </row>
    <row r="104" spans="1:32" s="16" customFormat="1" ht="16" customHeight="1">
      <c r="A104" s="100"/>
      <c r="B104" s="455"/>
      <c r="C104" s="455"/>
      <c r="D104" s="455"/>
      <c r="E104" s="455"/>
      <c r="F104" s="455"/>
      <c r="G104" s="455"/>
      <c r="H104" s="455"/>
      <c r="I104" s="455"/>
      <c r="J104" s="455"/>
      <c r="K104" s="455"/>
      <c r="L104" s="455"/>
      <c r="M104" s="71"/>
      <c r="N104" s="30"/>
      <c r="O104" s="149"/>
      <c r="P104" s="14"/>
      <c r="Q104" s="149"/>
      <c r="R104" s="24"/>
    </row>
    <row r="105" spans="1:32" s="16" customFormat="1" ht="26.25" customHeight="1">
      <c r="A105" s="431" t="s">
        <v>13</v>
      </c>
      <c r="B105" s="431"/>
      <c r="C105" s="430"/>
      <c r="D105" s="430"/>
      <c r="E105" s="430"/>
      <c r="F105" s="430"/>
      <c r="G105" s="430"/>
      <c r="H105" s="430"/>
      <c r="I105" s="430"/>
      <c r="J105" s="430"/>
      <c r="K105" s="430"/>
      <c r="L105" s="430"/>
      <c r="M105" s="430"/>
      <c r="N105" s="430"/>
      <c r="O105" s="430"/>
      <c r="P105" s="430"/>
      <c r="Q105" s="430"/>
      <c r="R105" s="430"/>
    </row>
    <row r="106" spans="1:32" s="15" customFormat="1" ht="2.9" customHeight="1">
      <c r="A106" s="11"/>
      <c r="B106" s="3"/>
      <c r="C106" s="4"/>
      <c r="D106" s="6"/>
      <c r="E106" s="6"/>
      <c r="F106" s="4"/>
      <c r="G106" s="5"/>
      <c r="H106" s="2"/>
      <c r="I106" s="19"/>
      <c r="M106" s="74"/>
      <c r="N106" s="74"/>
      <c r="O106" s="74"/>
      <c r="P106" s="74"/>
      <c r="Q106" s="74"/>
      <c r="R106" s="74"/>
      <c r="S106" s="16"/>
    </row>
    <row r="107" spans="1:32" s="69" customFormat="1" ht="24.5">
      <c r="A107" s="97"/>
      <c r="H107" s="79"/>
      <c r="K107" s="329" t="s">
        <v>375</v>
      </c>
      <c r="L107" s="329" t="s">
        <v>376</v>
      </c>
      <c r="M107" s="459"/>
      <c r="N107" s="459"/>
      <c r="O107" s="92"/>
      <c r="P107" s="21" t="s">
        <v>6</v>
      </c>
      <c r="Q107" s="21" t="s">
        <v>7</v>
      </c>
      <c r="R107" s="21" t="s">
        <v>8</v>
      </c>
      <c r="S107" s="80"/>
    </row>
    <row r="108" spans="1:32" s="15" customFormat="1" ht="20.9" customHeight="1">
      <c r="A108" s="9"/>
      <c r="B108" s="8"/>
      <c r="C108" s="8"/>
      <c r="D108" s="8"/>
      <c r="H108" s="103"/>
      <c r="K108" s="338">
        <f>M14+M20+M32+M53+M63+MAX(M79,M85,M100)</f>
        <v>75</v>
      </c>
      <c r="L108" s="338">
        <f>M14+M22+M26+M40+M55+MAX(M79,M85,M100)</f>
        <v>75</v>
      </c>
      <c r="M108" s="458"/>
      <c r="N108" s="458"/>
      <c r="O108" s="83"/>
      <c r="P108" s="217">
        <f>P14+P19+P26+P32+P40+P52+P63+ MAX(P79,P85,P100)</f>
        <v>0</v>
      </c>
      <c r="Q108" s="217">
        <f>Q14+Q19+Q26+Q32+Q40+Q52+Q63+ MAX(Q79,Q85,Q100)</f>
        <v>0</v>
      </c>
      <c r="R108" s="217">
        <f>R14+R19+R26+R32+R40+R52+R63+ MAX(R79,R85,R100)</f>
        <v>0</v>
      </c>
      <c r="S108" s="16"/>
    </row>
    <row r="109" spans="1:32" s="15" customFormat="1" ht="11.9" customHeight="1">
      <c r="A109" s="97"/>
      <c r="I109" s="19"/>
      <c r="M109" s="73"/>
      <c r="N109" s="75"/>
      <c r="O109" s="74"/>
      <c r="P109" s="83"/>
      <c r="Q109" s="83"/>
      <c r="R109" s="83"/>
      <c r="S109" s="24"/>
    </row>
    <row r="110" spans="1:32" s="17" customFormat="1" ht="18.5">
      <c r="A110" s="330" t="s">
        <v>25</v>
      </c>
      <c r="B110" s="331"/>
      <c r="C110" s="331"/>
      <c r="D110" s="331"/>
      <c r="E110" s="331"/>
      <c r="F110" s="331"/>
      <c r="G110" s="331"/>
      <c r="H110" s="331"/>
      <c r="I110" s="332"/>
      <c r="J110" s="331"/>
      <c r="K110" s="331"/>
      <c r="L110" s="331"/>
      <c r="M110" s="333"/>
      <c r="N110" s="333"/>
      <c r="O110" s="333"/>
      <c r="P110" s="333"/>
      <c r="Q110" s="333"/>
      <c r="R110" s="333"/>
      <c r="S110" s="104"/>
      <c r="T110" s="18"/>
      <c r="U110" s="18"/>
      <c r="V110" s="18"/>
      <c r="W110" s="18"/>
      <c r="X110" s="18"/>
      <c r="Y110" s="18"/>
      <c r="Z110" s="18"/>
      <c r="AA110" s="18"/>
      <c r="AB110" s="18"/>
      <c r="AC110" s="18"/>
      <c r="AD110" s="18"/>
      <c r="AE110" s="18"/>
      <c r="AF110" s="18"/>
    </row>
    <row r="111" spans="1:32" s="105" customFormat="1" ht="28.4" customHeight="1">
      <c r="A111" s="457" t="s">
        <v>377</v>
      </c>
      <c r="B111" s="457"/>
      <c r="C111" s="457"/>
      <c r="D111" s="457"/>
      <c r="E111" s="457"/>
      <c r="F111" s="457"/>
      <c r="G111" s="457"/>
      <c r="H111" s="457"/>
      <c r="I111" s="457"/>
      <c r="J111" s="457"/>
      <c r="K111" s="457"/>
      <c r="L111" s="457"/>
      <c r="M111" s="336"/>
      <c r="N111" s="68"/>
      <c r="O111" s="68"/>
      <c r="P111" s="21"/>
      <c r="Q111" s="21"/>
      <c r="R111" s="21"/>
    </row>
    <row r="112" spans="1:32" s="16" customFormat="1" ht="16.399999999999999" customHeight="1">
      <c r="A112" s="334" t="s">
        <v>9</v>
      </c>
      <c r="B112" s="460" t="s">
        <v>323</v>
      </c>
      <c r="C112" s="460"/>
      <c r="D112" s="460"/>
      <c r="E112" s="460"/>
      <c r="F112" s="460"/>
      <c r="G112" s="460"/>
      <c r="H112" s="460"/>
      <c r="I112" s="460"/>
      <c r="J112" s="460"/>
      <c r="K112" s="460"/>
      <c r="L112" s="460"/>
      <c r="M112" s="460"/>
      <c r="N112" s="460"/>
      <c r="O112" s="460"/>
      <c r="P112" s="460"/>
      <c r="Q112" s="460"/>
      <c r="R112" s="460"/>
      <c r="S112" s="24"/>
    </row>
    <row r="113" spans="1:389" s="16" customFormat="1" ht="16.399999999999999" customHeight="1">
      <c r="A113" s="335" t="s">
        <v>10</v>
      </c>
      <c r="B113" s="461" t="s">
        <v>324</v>
      </c>
      <c r="C113" s="461"/>
      <c r="D113" s="461"/>
      <c r="E113" s="461"/>
      <c r="F113" s="461"/>
      <c r="G113" s="461"/>
      <c r="H113" s="461"/>
      <c r="I113" s="461"/>
      <c r="J113" s="461"/>
      <c r="K113" s="461"/>
      <c r="L113" s="461"/>
      <c r="M113" s="461"/>
      <c r="N113" s="461"/>
      <c r="O113" s="461"/>
      <c r="P113" s="461"/>
      <c r="Q113" s="461"/>
      <c r="R113" s="461"/>
      <c r="S113" s="24"/>
    </row>
    <row r="114" spans="1:389" s="16" customFormat="1" ht="16.399999999999999" customHeight="1">
      <c r="A114" s="335" t="s">
        <v>11</v>
      </c>
      <c r="B114" s="460" t="s">
        <v>325</v>
      </c>
      <c r="C114" s="460"/>
      <c r="D114" s="460"/>
      <c r="E114" s="460"/>
      <c r="F114" s="460"/>
      <c r="G114" s="460"/>
      <c r="H114" s="460"/>
      <c r="I114" s="460"/>
      <c r="J114" s="460"/>
      <c r="K114" s="460"/>
      <c r="L114" s="460"/>
      <c r="M114" s="460"/>
      <c r="N114" s="460"/>
      <c r="O114" s="460"/>
      <c r="P114" s="460"/>
      <c r="Q114" s="460"/>
      <c r="R114" s="460"/>
      <c r="S114" s="24"/>
    </row>
    <row r="115" spans="1:389" s="16" customFormat="1" ht="16.399999999999999" customHeight="1">
      <c r="A115" s="335" t="s">
        <v>12</v>
      </c>
      <c r="B115" s="460" t="s">
        <v>326</v>
      </c>
      <c r="C115" s="460"/>
      <c r="D115" s="460"/>
      <c r="E115" s="460"/>
      <c r="F115" s="460"/>
      <c r="G115" s="460"/>
      <c r="H115" s="460"/>
      <c r="I115" s="460"/>
      <c r="J115" s="460"/>
      <c r="K115" s="460"/>
      <c r="L115" s="460"/>
      <c r="M115" s="460"/>
      <c r="N115" s="460"/>
      <c r="O115" s="460"/>
      <c r="P115" s="460"/>
      <c r="Q115" s="460"/>
      <c r="R115" s="460"/>
    </row>
    <row r="116" spans="1:389" s="98" customFormat="1" ht="13">
      <c r="A116" s="29"/>
      <c r="B116" s="16"/>
      <c r="C116" s="16"/>
      <c r="D116" s="16"/>
      <c r="E116" s="16"/>
      <c r="F116" s="16"/>
      <c r="G116" s="16"/>
      <c r="H116" s="16"/>
      <c r="I116" s="16"/>
      <c r="J116" s="16"/>
      <c r="K116" s="16"/>
      <c r="L116" s="16"/>
      <c r="M116" s="74"/>
      <c r="N116" s="74"/>
      <c r="O116" s="74"/>
      <c r="P116" s="74"/>
      <c r="Q116" s="74"/>
      <c r="R116" s="74"/>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6"/>
      <c r="FP116" s="16"/>
      <c r="FQ116" s="16"/>
      <c r="FR116" s="16"/>
      <c r="FS116" s="16"/>
      <c r="FT116" s="16"/>
      <c r="FU116" s="16"/>
      <c r="FV116" s="16"/>
      <c r="FW116" s="16"/>
      <c r="FX116" s="16"/>
      <c r="FY116" s="16"/>
      <c r="FZ116" s="16"/>
      <c r="GA116" s="16"/>
      <c r="GB116" s="16"/>
      <c r="GC116" s="16"/>
      <c r="GD116" s="16"/>
      <c r="GE116" s="16"/>
      <c r="GF116" s="16"/>
      <c r="GG116" s="16"/>
      <c r="GH116" s="16"/>
      <c r="GI116" s="16"/>
      <c r="GJ116" s="16"/>
      <c r="GK116" s="16"/>
      <c r="GL116" s="16"/>
      <c r="GM116" s="16"/>
      <c r="GN116" s="16"/>
      <c r="GO116" s="16"/>
      <c r="GP116" s="16"/>
      <c r="GQ116" s="16"/>
      <c r="GR116" s="16"/>
      <c r="GS116" s="16"/>
      <c r="GT116" s="16"/>
      <c r="GU116" s="16"/>
      <c r="GV116" s="16"/>
      <c r="GW116" s="16"/>
      <c r="GX116" s="16"/>
      <c r="GY116" s="16"/>
      <c r="GZ116" s="16"/>
      <c r="HA116" s="16"/>
      <c r="HB116" s="16"/>
      <c r="HC116" s="16"/>
      <c r="HD116" s="16"/>
      <c r="HE116" s="16"/>
      <c r="HF116" s="16"/>
      <c r="HG116" s="16"/>
      <c r="HH116" s="16"/>
      <c r="HI116" s="16"/>
      <c r="HJ116" s="16"/>
      <c r="HK116" s="16"/>
      <c r="HL116" s="16"/>
      <c r="HM116" s="16"/>
      <c r="HN116" s="16"/>
      <c r="HO116" s="16"/>
      <c r="HP116" s="16"/>
      <c r="HQ116" s="16"/>
      <c r="HR116" s="16"/>
      <c r="HS116" s="16"/>
      <c r="HT116" s="16"/>
      <c r="HU116" s="16"/>
      <c r="HV116" s="16"/>
      <c r="HW116" s="16"/>
      <c r="HX116" s="16"/>
      <c r="HY116" s="16"/>
      <c r="HZ116" s="16"/>
      <c r="IA116" s="16"/>
      <c r="IB116" s="16"/>
      <c r="IC116" s="16"/>
      <c r="ID116" s="16"/>
      <c r="IE116" s="16"/>
      <c r="IF116" s="16"/>
      <c r="IG116" s="16"/>
      <c r="IH116" s="16"/>
      <c r="II116" s="16"/>
      <c r="IJ116" s="16"/>
      <c r="IK116" s="16"/>
      <c r="IL116" s="16"/>
      <c r="IM116" s="16"/>
      <c r="IN116" s="16"/>
      <c r="IO116" s="16"/>
      <c r="IP116" s="16"/>
      <c r="IQ116" s="16"/>
      <c r="IR116" s="16"/>
      <c r="IS116" s="16"/>
      <c r="IT116" s="16"/>
      <c r="IU116" s="16"/>
      <c r="IV116" s="16"/>
      <c r="IW116" s="16"/>
      <c r="IX116" s="16"/>
      <c r="IY116" s="16"/>
      <c r="IZ116" s="16"/>
      <c r="JA116" s="16"/>
      <c r="JB116" s="16"/>
      <c r="JC116" s="16"/>
      <c r="JD116" s="16"/>
      <c r="JE116" s="16"/>
      <c r="JF116" s="16"/>
      <c r="JG116" s="16"/>
      <c r="JH116" s="16"/>
      <c r="JI116" s="16"/>
      <c r="JJ116" s="16"/>
      <c r="JK116" s="16"/>
      <c r="JL116" s="16"/>
      <c r="JM116" s="16"/>
      <c r="JN116" s="16"/>
      <c r="JO116" s="16"/>
      <c r="JP116" s="16"/>
      <c r="JQ116" s="16"/>
      <c r="JR116" s="16"/>
      <c r="JS116" s="16"/>
      <c r="JT116" s="16"/>
      <c r="JU116" s="16"/>
      <c r="JV116" s="16"/>
      <c r="JW116" s="16"/>
      <c r="JX116" s="16"/>
      <c r="JY116" s="16"/>
      <c r="JZ116" s="16"/>
      <c r="KA116" s="16"/>
      <c r="KB116" s="16"/>
      <c r="KC116" s="16"/>
      <c r="KD116" s="16"/>
      <c r="KE116" s="16"/>
      <c r="KF116" s="16"/>
      <c r="KG116" s="16"/>
      <c r="KH116" s="16"/>
      <c r="KI116" s="16"/>
      <c r="KJ116" s="16"/>
      <c r="KK116" s="16"/>
      <c r="KL116" s="16"/>
      <c r="KM116" s="16"/>
      <c r="KN116" s="16"/>
      <c r="KO116" s="16"/>
      <c r="KP116" s="16"/>
      <c r="KQ116" s="16"/>
      <c r="KR116" s="16"/>
      <c r="KS116" s="16"/>
      <c r="KT116" s="16"/>
      <c r="KU116" s="16"/>
      <c r="KV116" s="16"/>
      <c r="KW116" s="16"/>
      <c r="KX116" s="16"/>
      <c r="KY116" s="16"/>
      <c r="KZ116" s="16"/>
      <c r="LA116" s="16"/>
      <c r="LB116" s="16"/>
      <c r="LC116" s="16"/>
      <c r="LD116" s="16"/>
      <c r="LE116" s="16"/>
      <c r="LF116" s="16"/>
      <c r="LG116" s="16"/>
      <c r="LH116" s="16"/>
      <c r="LI116" s="16"/>
      <c r="LJ116" s="16"/>
      <c r="LK116" s="16"/>
      <c r="LL116" s="16"/>
      <c r="LM116" s="16"/>
      <c r="LN116" s="16"/>
      <c r="LO116" s="16"/>
      <c r="LP116" s="16"/>
      <c r="LQ116" s="16"/>
      <c r="LR116" s="16"/>
      <c r="LS116" s="16"/>
      <c r="LT116" s="16"/>
      <c r="LU116" s="16"/>
      <c r="LV116" s="16"/>
      <c r="LW116" s="16"/>
      <c r="LX116" s="16"/>
      <c r="LY116" s="16"/>
      <c r="LZ116" s="16"/>
      <c r="MA116" s="16"/>
      <c r="MB116" s="16"/>
      <c r="MC116" s="16"/>
      <c r="MD116" s="16"/>
      <c r="ME116" s="16"/>
      <c r="MF116" s="16"/>
      <c r="MG116" s="16"/>
      <c r="MH116" s="16"/>
      <c r="MI116" s="16"/>
      <c r="MJ116" s="16"/>
      <c r="MK116" s="16"/>
      <c r="ML116" s="16"/>
      <c r="MM116" s="16"/>
      <c r="MN116" s="16"/>
      <c r="MO116" s="16"/>
      <c r="MP116" s="16"/>
      <c r="MQ116" s="16"/>
      <c r="MR116" s="16"/>
      <c r="MS116" s="16"/>
      <c r="MT116" s="16"/>
      <c r="MU116" s="16"/>
      <c r="MV116" s="16"/>
      <c r="MW116" s="16"/>
      <c r="MX116" s="16"/>
      <c r="MY116" s="16"/>
      <c r="MZ116" s="16"/>
      <c r="NA116" s="16"/>
      <c r="NB116" s="16"/>
      <c r="NC116" s="16"/>
      <c r="ND116" s="16"/>
      <c r="NE116" s="16"/>
      <c r="NF116" s="16"/>
      <c r="NG116" s="16"/>
      <c r="NH116" s="16"/>
      <c r="NI116" s="16"/>
      <c r="NJ116" s="16"/>
      <c r="NK116" s="16"/>
      <c r="NL116" s="16"/>
      <c r="NM116" s="16"/>
      <c r="NN116" s="16"/>
      <c r="NO116" s="16"/>
      <c r="NP116" s="16"/>
      <c r="NQ116" s="16"/>
      <c r="NR116" s="16"/>
      <c r="NS116" s="16"/>
      <c r="NT116" s="16"/>
      <c r="NU116" s="16"/>
      <c r="NV116" s="16"/>
      <c r="NW116" s="16"/>
      <c r="NX116" s="16"/>
      <c r="NY116" s="16"/>
    </row>
    <row r="117" spans="1:389" s="16" customFormat="1" ht="33.25" customHeight="1">
      <c r="A117" s="431" t="s">
        <v>27</v>
      </c>
      <c r="B117" s="431"/>
      <c r="C117" s="430"/>
      <c r="D117" s="430"/>
      <c r="E117" s="430"/>
      <c r="F117" s="430"/>
      <c r="G117" s="430"/>
      <c r="H117" s="430"/>
      <c r="I117" s="430"/>
      <c r="J117" s="430"/>
      <c r="K117" s="430"/>
      <c r="L117" s="430"/>
      <c r="M117" s="430"/>
      <c r="N117" s="430"/>
      <c r="O117" s="430"/>
      <c r="P117" s="430"/>
      <c r="Q117" s="430"/>
      <c r="R117" s="430"/>
    </row>
    <row r="118" spans="1:389">
      <c r="Q118" s="74"/>
    </row>
    <row r="119" spans="1:389">
      <c r="Q119" s="74"/>
    </row>
    <row r="120" spans="1:389">
      <c r="Q120" s="74"/>
    </row>
    <row r="121" spans="1:389">
      <c r="Q121" s="74"/>
    </row>
    <row r="122" spans="1:389">
      <c r="Q122" s="74"/>
    </row>
    <row r="123" spans="1:389">
      <c r="Q123" s="74"/>
    </row>
    <row r="124" spans="1:389">
      <c r="Q124" s="74"/>
    </row>
    <row r="125" spans="1:389">
      <c r="Q125" s="74"/>
    </row>
    <row r="126" spans="1:389">
      <c r="Q126" s="74"/>
    </row>
    <row r="127" spans="1:389">
      <c r="Q127" s="74"/>
    </row>
    <row r="128" spans="1:389">
      <c r="Q128" s="74"/>
    </row>
    <row r="129" spans="17:17">
      <c r="Q129" s="74"/>
    </row>
    <row r="130" spans="17:17">
      <c r="Q130" s="74"/>
    </row>
    <row r="131" spans="17:17">
      <c r="Q131" s="74"/>
    </row>
    <row r="132" spans="17:17">
      <c r="Q132" s="74"/>
    </row>
    <row r="133" spans="17:17">
      <c r="Q133" s="74"/>
    </row>
    <row r="134" spans="17:17">
      <c r="Q134" s="74"/>
    </row>
    <row r="135" spans="17:17">
      <c r="Q135" s="74"/>
    </row>
    <row r="136" spans="17:17">
      <c r="Q136" s="74"/>
    </row>
    <row r="137" spans="17:17">
      <c r="Q137" s="74"/>
    </row>
    <row r="138" spans="17:17">
      <c r="Q138" s="74"/>
    </row>
    <row r="139" spans="17:17">
      <c r="Q139" s="74"/>
    </row>
    <row r="140" spans="17:17">
      <c r="Q140" s="74"/>
    </row>
    <row r="141" spans="17:17">
      <c r="Q141" s="74"/>
    </row>
    <row r="142" spans="17:17">
      <c r="Q142" s="74"/>
    </row>
    <row r="143" spans="17:17">
      <c r="Q143" s="74"/>
    </row>
    <row r="144" spans="17:17">
      <c r="Q144" s="74"/>
    </row>
    <row r="145" spans="17:17">
      <c r="Q145" s="74"/>
    </row>
    <row r="146" spans="17:17">
      <c r="Q146" s="74"/>
    </row>
    <row r="147" spans="17:17">
      <c r="Q147" s="74"/>
    </row>
    <row r="148" spans="17:17">
      <c r="Q148" s="74"/>
    </row>
    <row r="149" spans="17:17">
      <c r="Q149" s="74"/>
    </row>
    <row r="150" spans="17:17">
      <c r="Q150" s="74"/>
    </row>
    <row r="151" spans="17:17">
      <c r="Q151" s="74"/>
    </row>
    <row r="152" spans="17:17">
      <c r="Q152" s="74"/>
    </row>
    <row r="153" spans="17:17">
      <c r="Q153" s="74"/>
    </row>
    <row r="154" spans="17:17">
      <c r="Q154" s="74"/>
    </row>
    <row r="155" spans="17:17">
      <c r="Q155" s="74"/>
    </row>
    <row r="156" spans="17:17">
      <c r="Q156" s="74"/>
    </row>
    <row r="157" spans="17:17">
      <c r="Q157" s="74"/>
    </row>
    <row r="158" spans="17:17">
      <c r="Q158" s="74"/>
    </row>
    <row r="159" spans="17:17">
      <c r="Q159" s="74"/>
    </row>
    <row r="160" spans="17:17">
      <c r="Q160" s="74"/>
    </row>
    <row r="161" spans="17:17">
      <c r="Q161" s="74"/>
    </row>
    <row r="162" spans="17:17">
      <c r="Q162" s="74"/>
    </row>
    <row r="163" spans="17:17">
      <c r="Q163" s="74"/>
    </row>
    <row r="164" spans="17:17">
      <c r="Q164" s="74"/>
    </row>
    <row r="165" spans="17:17">
      <c r="Q165" s="74"/>
    </row>
    <row r="166" spans="17:17">
      <c r="Q166" s="74"/>
    </row>
    <row r="167" spans="17:17">
      <c r="Q167" s="74"/>
    </row>
    <row r="168" spans="17:17">
      <c r="Q168" s="74"/>
    </row>
    <row r="169" spans="17:17">
      <c r="Q169" s="74"/>
    </row>
    <row r="170" spans="17:17">
      <c r="Q170" s="74"/>
    </row>
    <row r="171" spans="17:17">
      <c r="Q171" s="74"/>
    </row>
    <row r="172" spans="17:17">
      <c r="Q172" s="74"/>
    </row>
    <row r="173" spans="17:17">
      <c r="Q173" s="74"/>
    </row>
    <row r="174" spans="17:17">
      <c r="Q174" s="74"/>
    </row>
    <row r="175" spans="17:17">
      <c r="Q175" s="74"/>
    </row>
    <row r="176" spans="17:17">
      <c r="Q176" s="74"/>
    </row>
    <row r="177" spans="17:17">
      <c r="Q177" s="74"/>
    </row>
    <row r="178" spans="17:17">
      <c r="Q178" s="74"/>
    </row>
    <row r="179" spans="17:17">
      <c r="Q179" s="74"/>
    </row>
    <row r="180" spans="17:17">
      <c r="Q180" s="74"/>
    </row>
    <row r="181" spans="17:17">
      <c r="Q181" s="74"/>
    </row>
    <row r="182" spans="17:17">
      <c r="Q182" s="74"/>
    </row>
    <row r="183" spans="17:17">
      <c r="Q183" s="74"/>
    </row>
    <row r="184" spans="17:17">
      <c r="Q184" s="74"/>
    </row>
    <row r="185" spans="17:17">
      <c r="Q185" s="74"/>
    </row>
    <row r="186" spans="17:17">
      <c r="Q186" s="74"/>
    </row>
    <row r="187" spans="17:17">
      <c r="Q187" s="74"/>
    </row>
    <row r="188" spans="17:17">
      <c r="Q188" s="74"/>
    </row>
    <row r="189" spans="17:17">
      <c r="Q189" s="74"/>
    </row>
    <row r="190" spans="17:17">
      <c r="Q190" s="74"/>
    </row>
    <row r="191" spans="17:17">
      <c r="Q191" s="74"/>
    </row>
    <row r="192" spans="17:17">
      <c r="Q192" s="74"/>
    </row>
    <row r="193" spans="17:17">
      <c r="Q193" s="74"/>
    </row>
    <row r="194" spans="17:17">
      <c r="Q194" s="74"/>
    </row>
    <row r="195" spans="17:17">
      <c r="Q195" s="74"/>
    </row>
    <row r="196" spans="17:17">
      <c r="Q196" s="74"/>
    </row>
    <row r="197" spans="17:17">
      <c r="Q197" s="74"/>
    </row>
    <row r="198" spans="17:17">
      <c r="Q198" s="74"/>
    </row>
    <row r="199" spans="17:17">
      <c r="Q199" s="74"/>
    </row>
    <row r="200" spans="17:17">
      <c r="Q200" s="74"/>
    </row>
    <row r="201" spans="17:17">
      <c r="Q201" s="74"/>
    </row>
    <row r="202" spans="17:17">
      <c r="Q202" s="74"/>
    </row>
    <row r="203" spans="17:17">
      <c r="Q203" s="74"/>
    </row>
    <row r="204" spans="17:17">
      <c r="Q204" s="74"/>
    </row>
    <row r="205" spans="17:17">
      <c r="Q205" s="74"/>
    </row>
    <row r="206" spans="17:17">
      <c r="Q206" s="74"/>
    </row>
    <row r="207" spans="17:17">
      <c r="Q207" s="74"/>
    </row>
    <row r="208" spans="17:17">
      <c r="Q208" s="74"/>
    </row>
    <row r="209" spans="17:17">
      <c r="Q209" s="74"/>
    </row>
    <row r="210" spans="17:17">
      <c r="Q210" s="74"/>
    </row>
    <row r="211" spans="17:17">
      <c r="Q211" s="74"/>
    </row>
    <row r="212" spans="17:17">
      <c r="Q212" s="74"/>
    </row>
    <row r="213" spans="17:17">
      <c r="Q213" s="74"/>
    </row>
    <row r="214" spans="17:17">
      <c r="Q214" s="74"/>
    </row>
    <row r="215" spans="17:17">
      <c r="Q215" s="74"/>
    </row>
    <row r="216" spans="17:17">
      <c r="Q216" s="74"/>
    </row>
    <row r="217" spans="17:17">
      <c r="Q217" s="74"/>
    </row>
    <row r="218" spans="17:17">
      <c r="Q218" s="74"/>
    </row>
    <row r="219" spans="17:17">
      <c r="Q219" s="74"/>
    </row>
    <row r="220" spans="17:17">
      <c r="Q220" s="74"/>
    </row>
    <row r="221" spans="17:17">
      <c r="Q221" s="74"/>
    </row>
    <row r="222" spans="17:17">
      <c r="Q222" s="74"/>
    </row>
    <row r="223" spans="17:17">
      <c r="Q223" s="74"/>
    </row>
    <row r="224" spans="17:17">
      <c r="Q224" s="74"/>
    </row>
    <row r="225" spans="17:17">
      <c r="Q225" s="74"/>
    </row>
    <row r="226" spans="17:17">
      <c r="Q226" s="74"/>
    </row>
    <row r="227" spans="17:17">
      <c r="Q227" s="74"/>
    </row>
    <row r="228" spans="17:17">
      <c r="Q228" s="74"/>
    </row>
    <row r="229" spans="17:17">
      <c r="Q229" s="74"/>
    </row>
    <row r="230" spans="17:17">
      <c r="Q230" s="74"/>
    </row>
    <row r="231" spans="17:17">
      <c r="Q231" s="74"/>
    </row>
    <row r="232" spans="17:17">
      <c r="Q232" s="74"/>
    </row>
    <row r="233" spans="17:17">
      <c r="Q233" s="74"/>
    </row>
    <row r="234" spans="17:17">
      <c r="Q234" s="74"/>
    </row>
    <row r="235" spans="17:17">
      <c r="Q235" s="74"/>
    </row>
    <row r="236" spans="17:17">
      <c r="Q236" s="74"/>
    </row>
    <row r="237" spans="17:17">
      <c r="Q237" s="74"/>
    </row>
    <row r="238" spans="17:17">
      <c r="Q238" s="74"/>
    </row>
    <row r="239" spans="17:17">
      <c r="Q239" s="74"/>
    </row>
    <row r="240" spans="17:17">
      <c r="Q240" s="74"/>
    </row>
    <row r="241" spans="17:17">
      <c r="Q241" s="74"/>
    </row>
    <row r="242" spans="17:17">
      <c r="Q242" s="74"/>
    </row>
    <row r="243" spans="17:17">
      <c r="Q243" s="74"/>
    </row>
    <row r="244" spans="17:17">
      <c r="Q244" s="74"/>
    </row>
    <row r="245" spans="17:17">
      <c r="Q245" s="74"/>
    </row>
    <row r="246" spans="17:17">
      <c r="Q246" s="74"/>
    </row>
    <row r="247" spans="17:17">
      <c r="Q247" s="74"/>
    </row>
    <row r="248" spans="17:17">
      <c r="Q248" s="74"/>
    </row>
    <row r="249" spans="17:17">
      <c r="Q249" s="74"/>
    </row>
    <row r="250" spans="17:17">
      <c r="Q250" s="74"/>
    </row>
    <row r="251" spans="17:17">
      <c r="Q251" s="74"/>
    </row>
    <row r="252" spans="17:17">
      <c r="Q252" s="74"/>
    </row>
    <row r="253" spans="17:17">
      <c r="Q253" s="74"/>
    </row>
    <row r="254" spans="17:17">
      <c r="Q254" s="74"/>
    </row>
    <row r="255" spans="17:17">
      <c r="Q255" s="74"/>
    </row>
    <row r="256" spans="17:17">
      <c r="Q256" s="74"/>
    </row>
    <row r="257" spans="17:17">
      <c r="Q257" s="74"/>
    </row>
    <row r="258" spans="17:17">
      <c r="Q258" s="74"/>
    </row>
    <row r="259" spans="17:17">
      <c r="Q259" s="74"/>
    </row>
    <row r="260" spans="17:17">
      <c r="Q260" s="74"/>
    </row>
    <row r="261" spans="17:17">
      <c r="Q261" s="74"/>
    </row>
    <row r="262" spans="17:17">
      <c r="Q262" s="74"/>
    </row>
    <row r="263" spans="17:17">
      <c r="Q263" s="74"/>
    </row>
    <row r="264" spans="17:17">
      <c r="Q264" s="74"/>
    </row>
    <row r="265" spans="17:17">
      <c r="Q265" s="74"/>
    </row>
    <row r="266" spans="17:17">
      <c r="Q266" s="74"/>
    </row>
    <row r="267" spans="17:17">
      <c r="Q267" s="74"/>
    </row>
    <row r="268" spans="17:17">
      <c r="Q268" s="74"/>
    </row>
    <row r="269" spans="17:17">
      <c r="Q269" s="74"/>
    </row>
    <row r="270" spans="17:17">
      <c r="Q270" s="74"/>
    </row>
    <row r="271" spans="17:17">
      <c r="Q271" s="74"/>
    </row>
    <row r="272" spans="17:17">
      <c r="Q272" s="74"/>
    </row>
    <row r="273" spans="17:17">
      <c r="Q273" s="74"/>
    </row>
    <row r="274" spans="17:17">
      <c r="Q274" s="74"/>
    </row>
    <row r="275" spans="17:17">
      <c r="Q275" s="74"/>
    </row>
    <row r="276" spans="17:17">
      <c r="Q276" s="74"/>
    </row>
    <row r="277" spans="17:17">
      <c r="Q277" s="74"/>
    </row>
    <row r="278" spans="17:17">
      <c r="Q278" s="74"/>
    </row>
    <row r="279" spans="17:17">
      <c r="Q279" s="74"/>
    </row>
    <row r="280" spans="17:17">
      <c r="Q280" s="74"/>
    </row>
    <row r="281" spans="17:17">
      <c r="Q281" s="74"/>
    </row>
    <row r="282" spans="17:17">
      <c r="Q282" s="74"/>
    </row>
    <row r="283" spans="17:17">
      <c r="Q283" s="74"/>
    </row>
    <row r="284" spans="17:17">
      <c r="Q284" s="74"/>
    </row>
    <row r="285" spans="17:17">
      <c r="Q285" s="74"/>
    </row>
    <row r="286" spans="17:17">
      <c r="Q286" s="74"/>
    </row>
    <row r="287" spans="17:17">
      <c r="Q287" s="74"/>
    </row>
    <row r="288" spans="17:17">
      <c r="Q288" s="74"/>
    </row>
    <row r="289" spans="17:17">
      <c r="Q289" s="74"/>
    </row>
    <row r="290" spans="17:17">
      <c r="Q290" s="74"/>
    </row>
    <row r="291" spans="17:17">
      <c r="Q291" s="74"/>
    </row>
    <row r="292" spans="17:17">
      <c r="Q292" s="74"/>
    </row>
    <row r="293" spans="17:17">
      <c r="Q293" s="74"/>
    </row>
    <row r="294" spans="17:17">
      <c r="Q294" s="74"/>
    </row>
    <row r="295" spans="17:17">
      <c r="Q295" s="74"/>
    </row>
    <row r="296" spans="17:17">
      <c r="Q296" s="74"/>
    </row>
    <row r="297" spans="17:17">
      <c r="Q297" s="74"/>
    </row>
    <row r="298" spans="17:17">
      <c r="Q298" s="74"/>
    </row>
    <row r="299" spans="17:17">
      <c r="Q299" s="74"/>
    </row>
    <row r="300" spans="17:17">
      <c r="Q300" s="74"/>
    </row>
    <row r="301" spans="17:17">
      <c r="Q301" s="74"/>
    </row>
    <row r="302" spans="17:17">
      <c r="Q302" s="74"/>
    </row>
    <row r="303" spans="17:17">
      <c r="Q303" s="74"/>
    </row>
    <row r="304" spans="17:17">
      <c r="Q304" s="74"/>
    </row>
    <row r="305" spans="17:17">
      <c r="Q305" s="74"/>
    </row>
    <row r="306" spans="17:17">
      <c r="Q306" s="74"/>
    </row>
    <row r="307" spans="17:17">
      <c r="Q307" s="74"/>
    </row>
    <row r="308" spans="17:17">
      <c r="Q308" s="74"/>
    </row>
    <row r="309" spans="17:17">
      <c r="Q309" s="74"/>
    </row>
    <row r="310" spans="17:17">
      <c r="Q310" s="74"/>
    </row>
    <row r="311" spans="17:17">
      <c r="Q311" s="74"/>
    </row>
    <row r="312" spans="17:17">
      <c r="Q312" s="74"/>
    </row>
    <row r="313" spans="17:17">
      <c r="Q313" s="74"/>
    </row>
    <row r="314" spans="17:17">
      <c r="Q314" s="74"/>
    </row>
    <row r="315" spans="17:17">
      <c r="Q315" s="74"/>
    </row>
    <row r="316" spans="17:17">
      <c r="Q316" s="74"/>
    </row>
    <row r="317" spans="17:17">
      <c r="Q317" s="74"/>
    </row>
    <row r="318" spans="17:17">
      <c r="Q318" s="74"/>
    </row>
    <row r="319" spans="17:17">
      <c r="Q319" s="74"/>
    </row>
    <row r="320" spans="17:17">
      <c r="Q320" s="74"/>
    </row>
    <row r="321" spans="17:17">
      <c r="Q321" s="74"/>
    </row>
    <row r="322" spans="17:17">
      <c r="Q322" s="74"/>
    </row>
    <row r="323" spans="17:17">
      <c r="Q323" s="74"/>
    </row>
    <row r="324" spans="17:17">
      <c r="Q324" s="74"/>
    </row>
    <row r="325" spans="17:17">
      <c r="Q325" s="74"/>
    </row>
    <row r="326" spans="17:17">
      <c r="Q326" s="74"/>
    </row>
    <row r="327" spans="17:17">
      <c r="Q327" s="74"/>
    </row>
    <row r="328" spans="17:17">
      <c r="Q328" s="74"/>
    </row>
    <row r="329" spans="17:17">
      <c r="Q329" s="74"/>
    </row>
    <row r="330" spans="17:17">
      <c r="Q330" s="74"/>
    </row>
    <row r="331" spans="17:17">
      <c r="Q331" s="74"/>
    </row>
    <row r="332" spans="17:17">
      <c r="Q332" s="74"/>
    </row>
    <row r="333" spans="17:17">
      <c r="Q333" s="74"/>
    </row>
    <row r="334" spans="17:17">
      <c r="Q334" s="74"/>
    </row>
    <row r="335" spans="17:17">
      <c r="Q335" s="74"/>
    </row>
    <row r="336" spans="17:17">
      <c r="Q336" s="74"/>
    </row>
    <row r="337" spans="17:17">
      <c r="Q337" s="74"/>
    </row>
    <row r="338" spans="17:17">
      <c r="Q338" s="74"/>
    </row>
    <row r="339" spans="17:17">
      <c r="Q339" s="74"/>
    </row>
    <row r="340" spans="17:17">
      <c r="Q340" s="74"/>
    </row>
    <row r="341" spans="17:17">
      <c r="Q341" s="74"/>
    </row>
    <row r="342" spans="17:17">
      <c r="Q342" s="74"/>
    </row>
    <row r="343" spans="17:17">
      <c r="Q343" s="74"/>
    </row>
    <row r="344" spans="17:17">
      <c r="Q344" s="74"/>
    </row>
    <row r="345" spans="17:17">
      <c r="Q345" s="74"/>
    </row>
    <row r="346" spans="17:17">
      <c r="Q346" s="74"/>
    </row>
    <row r="347" spans="17:17">
      <c r="Q347" s="74"/>
    </row>
    <row r="348" spans="17:17">
      <c r="Q348" s="74"/>
    </row>
    <row r="349" spans="17:17">
      <c r="Q349" s="74"/>
    </row>
    <row r="350" spans="17:17">
      <c r="Q350" s="74"/>
    </row>
    <row r="351" spans="17:17">
      <c r="Q351" s="74"/>
    </row>
    <row r="352" spans="17:17">
      <c r="Q352" s="74"/>
    </row>
    <row r="353" spans="17:17">
      <c r="Q353" s="74"/>
    </row>
    <row r="354" spans="17:17">
      <c r="Q354" s="74"/>
    </row>
    <row r="355" spans="17:17">
      <c r="Q355" s="74"/>
    </row>
    <row r="356" spans="17:17">
      <c r="Q356" s="74"/>
    </row>
    <row r="357" spans="17:17">
      <c r="Q357" s="74"/>
    </row>
    <row r="358" spans="17:17">
      <c r="Q358" s="74"/>
    </row>
    <row r="359" spans="17:17">
      <c r="Q359" s="74"/>
    </row>
    <row r="360" spans="17:17">
      <c r="Q360" s="74"/>
    </row>
    <row r="361" spans="17:17">
      <c r="Q361" s="74"/>
    </row>
    <row r="362" spans="17:17">
      <c r="Q362" s="74"/>
    </row>
    <row r="363" spans="17:17">
      <c r="Q363" s="74"/>
    </row>
    <row r="364" spans="17:17">
      <c r="Q364" s="74"/>
    </row>
    <row r="365" spans="17:17">
      <c r="Q365" s="74"/>
    </row>
    <row r="366" spans="17:17">
      <c r="Q366" s="74"/>
    </row>
    <row r="367" spans="17:17">
      <c r="Q367" s="74"/>
    </row>
    <row r="368" spans="17:17">
      <c r="Q368" s="74"/>
    </row>
    <row r="369" spans="17:17">
      <c r="Q369" s="74"/>
    </row>
    <row r="370" spans="17:17">
      <c r="Q370" s="74"/>
    </row>
    <row r="371" spans="17:17">
      <c r="Q371" s="74"/>
    </row>
    <row r="372" spans="17:17">
      <c r="Q372" s="74"/>
    </row>
    <row r="373" spans="17:17">
      <c r="Q373" s="74"/>
    </row>
    <row r="374" spans="17:17">
      <c r="Q374" s="74"/>
    </row>
    <row r="375" spans="17:17">
      <c r="Q375" s="74"/>
    </row>
    <row r="376" spans="17:17">
      <c r="Q376" s="74"/>
    </row>
    <row r="377" spans="17:17">
      <c r="Q377" s="74"/>
    </row>
    <row r="378" spans="17:17">
      <c r="Q378" s="74"/>
    </row>
    <row r="379" spans="17:17">
      <c r="Q379" s="74"/>
    </row>
    <row r="380" spans="17:17">
      <c r="Q380" s="74"/>
    </row>
    <row r="381" spans="17:17">
      <c r="Q381" s="74"/>
    </row>
    <row r="382" spans="17:17">
      <c r="Q382" s="74"/>
    </row>
    <row r="383" spans="17:17">
      <c r="Q383" s="74"/>
    </row>
    <row r="384" spans="17:17">
      <c r="Q384" s="74"/>
    </row>
    <row r="385" spans="17:17">
      <c r="Q385" s="74"/>
    </row>
    <row r="386" spans="17:17">
      <c r="Q386" s="74"/>
    </row>
    <row r="387" spans="17:17">
      <c r="Q387" s="74"/>
    </row>
    <row r="388" spans="17:17">
      <c r="Q388" s="74"/>
    </row>
    <row r="389" spans="17:17">
      <c r="Q389" s="74"/>
    </row>
    <row r="390" spans="17:17">
      <c r="Q390" s="74"/>
    </row>
    <row r="391" spans="17:17">
      <c r="Q391" s="74"/>
    </row>
    <row r="392" spans="17:17">
      <c r="Q392" s="74"/>
    </row>
    <row r="393" spans="17:17">
      <c r="Q393" s="74"/>
    </row>
    <row r="394" spans="17:17">
      <c r="Q394" s="74"/>
    </row>
    <row r="395" spans="17:17">
      <c r="Q395" s="74"/>
    </row>
    <row r="396" spans="17:17">
      <c r="Q396" s="74"/>
    </row>
    <row r="397" spans="17:17">
      <c r="Q397" s="74"/>
    </row>
    <row r="398" spans="17:17">
      <c r="Q398" s="74"/>
    </row>
    <row r="399" spans="17:17">
      <c r="Q399" s="74"/>
    </row>
    <row r="400" spans="17:17">
      <c r="Q400" s="74"/>
    </row>
    <row r="401" spans="17:17">
      <c r="Q401" s="74"/>
    </row>
    <row r="402" spans="17:17">
      <c r="Q402" s="74"/>
    </row>
    <row r="403" spans="17:17">
      <c r="Q403" s="74"/>
    </row>
    <row r="404" spans="17:17">
      <c r="Q404" s="74"/>
    </row>
    <row r="405" spans="17:17">
      <c r="Q405" s="74"/>
    </row>
    <row r="406" spans="17:17">
      <c r="Q406" s="74"/>
    </row>
    <row r="407" spans="17:17">
      <c r="Q407" s="74"/>
    </row>
    <row r="408" spans="17:17">
      <c r="Q408" s="74"/>
    </row>
    <row r="409" spans="17:17">
      <c r="Q409" s="74"/>
    </row>
    <row r="410" spans="17:17">
      <c r="Q410" s="74"/>
    </row>
    <row r="411" spans="17:17">
      <c r="Q411" s="74"/>
    </row>
    <row r="412" spans="17:17">
      <c r="Q412" s="74"/>
    </row>
  </sheetData>
  <sheetProtection algorithmName="SHA-512" hashValue="cQU94afwHk1AlMJzykEsb9oIUsxLO8/ZhrYbhEAlEVegYdFpj76HkdPFEBk6EPy6/52ZDNQLcTo6JyeVnlrulg==" saltValue="iCn7U7HZOUa+p3llznfoVA==" spinCount="100000" sheet="1" formatColumns="0" formatRows="0"/>
  <mergeCells count="103">
    <mergeCell ref="M94:P94"/>
    <mergeCell ref="C66:L66"/>
    <mergeCell ref="C67:L67"/>
    <mergeCell ref="A82:B82"/>
    <mergeCell ref="B52:L56"/>
    <mergeCell ref="P56:R56"/>
    <mergeCell ref="P54:R55"/>
    <mergeCell ref="M15:Q15"/>
    <mergeCell ref="B14:L16"/>
    <mergeCell ref="B86:L86"/>
    <mergeCell ref="B91:K91"/>
    <mergeCell ref="B90:K90"/>
    <mergeCell ref="B89:K89"/>
    <mergeCell ref="B94:K94"/>
    <mergeCell ref="C36:R36"/>
    <mergeCell ref="C17:R17"/>
    <mergeCell ref="B19:L21"/>
    <mergeCell ref="A25:I25"/>
    <mergeCell ref="P16:Q16"/>
    <mergeCell ref="M28:O29"/>
    <mergeCell ref="P23:Q23"/>
    <mergeCell ref="P29:Q29"/>
    <mergeCell ref="B32:L34"/>
    <mergeCell ref="A24:B24"/>
    <mergeCell ref="N2:N3"/>
    <mergeCell ref="A6:R6"/>
    <mergeCell ref="A7:R7"/>
    <mergeCell ref="A30:B30"/>
    <mergeCell ref="B93:K93"/>
    <mergeCell ref="B92:K92"/>
    <mergeCell ref="M87:P91"/>
    <mergeCell ref="M93:P93"/>
    <mergeCell ref="M92:P92"/>
    <mergeCell ref="D45:G45"/>
    <mergeCell ref="B88:K88"/>
    <mergeCell ref="J45:K45"/>
    <mergeCell ref="D46:F46"/>
    <mergeCell ref="B87:K87"/>
    <mergeCell ref="C72:R72"/>
    <mergeCell ref="C48:R48"/>
    <mergeCell ref="A13:R13"/>
    <mergeCell ref="M34:O35"/>
    <mergeCell ref="P35:Q35"/>
    <mergeCell ref="A36:B36"/>
    <mergeCell ref="P8:Q9"/>
    <mergeCell ref="A39:R39"/>
    <mergeCell ref="A51:R51"/>
    <mergeCell ref="B57:L57"/>
    <mergeCell ref="B101:L104"/>
    <mergeCell ref="A105:B105"/>
    <mergeCell ref="C105:R105"/>
    <mergeCell ref="A96:B96"/>
    <mergeCell ref="C96:R96"/>
    <mergeCell ref="B100:L100"/>
    <mergeCell ref="B98:L98"/>
    <mergeCell ref="C117:R117"/>
    <mergeCell ref="A111:L111"/>
    <mergeCell ref="M108:N108"/>
    <mergeCell ref="M107:N107"/>
    <mergeCell ref="A117:B117"/>
    <mergeCell ref="B114:R114"/>
    <mergeCell ref="B115:R115"/>
    <mergeCell ref="B113:R113"/>
    <mergeCell ref="B112:R112"/>
    <mergeCell ref="T67:AD69"/>
    <mergeCell ref="T86:Z86"/>
    <mergeCell ref="B85:L85"/>
    <mergeCell ref="B40:L43"/>
    <mergeCell ref="D44:G44"/>
    <mergeCell ref="H44:I44"/>
    <mergeCell ref="A59:B59"/>
    <mergeCell ref="C59:R59"/>
    <mergeCell ref="A48:B48"/>
    <mergeCell ref="J44:K44"/>
    <mergeCell ref="A72:B72"/>
    <mergeCell ref="A84:L84"/>
    <mergeCell ref="C82:R82"/>
    <mergeCell ref="B80:L81"/>
    <mergeCell ref="C68:L68"/>
    <mergeCell ref="C69:L69"/>
    <mergeCell ref="H45:I45"/>
    <mergeCell ref="G46:I46"/>
    <mergeCell ref="B79:L79"/>
    <mergeCell ref="A62:R62"/>
    <mergeCell ref="B63:L65"/>
    <mergeCell ref="C70:L70"/>
    <mergeCell ref="A76:R76"/>
    <mergeCell ref="A77:L77"/>
    <mergeCell ref="C24:R24"/>
    <mergeCell ref="A17:B17"/>
    <mergeCell ref="K29:L29"/>
    <mergeCell ref="C30:R30"/>
    <mergeCell ref="B26:L28"/>
    <mergeCell ref="S56:T56"/>
    <mergeCell ref="S15:T15"/>
    <mergeCell ref="S22:T22"/>
    <mergeCell ref="S28:T28"/>
    <mergeCell ref="S34:T34"/>
    <mergeCell ref="S55:T55"/>
    <mergeCell ref="S16:T16"/>
    <mergeCell ref="S23:T23"/>
    <mergeCell ref="S29:T29"/>
    <mergeCell ref="S35:T35"/>
  </mergeCells>
  <phoneticPr fontId="94" type="noConversion"/>
  <conditionalFormatting sqref="A32:A35">
    <cfRule type="expression" dxfId="12" priority="8">
      <formula>#REF!="Rural"</formula>
    </cfRule>
  </conditionalFormatting>
  <conditionalFormatting sqref="A40:B40 M40:O40 Q40:R40 A41:A43 M42:R42 M43:O43 L44:O45 A44:C47 L46:R47 L49:R49 A49:C50 L50 A57:B58 N57:R58">
    <cfRule type="expression" dxfId="11" priority="14">
      <formula>#REF!="Rural"</formula>
    </cfRule>
  </conditionalFormatting>
  <conditionalFormatting sqref="A52:B52 M52:R52 N53:O55 A53:A56 P54 N56:P56">
    <cfRule type="expression" dxfId="10" priority="11">
      <formula>#REF!="Rural"</formula>
    </cfRule>
  </conditionalFormatting>
  <conditionalFormatting sqref="A61:C61 L61">
    <cfRule type="expression" dxfId="9" priority="7">
      <formula>#REF!="Rural"</formula>
    </cfRule>
  </conditionalFormatting>
  <conditionalFormatting sqref="B80">
    <cfRule type="expression" dxfId="8" priority="2">
      <formula>#REF!="Rural"</formula>
    </cfRule>
  </conditionalFormatting>
  <conditionalFormatting sqref="B63:R65 M66:O70 R66:R70">
    <cfRule type="expression" dxfId="7" priority="4">
      <formula>#REF!="Rural"</formula>
    </cfRule>
  </conditionalFormatting>
  <conditionalFormatting sqref="C66:C70">
    <cfRule type="expression" dxfId="6" priority="5">
      <formula>#REF!="Rural"</formula>
    </cfRule>
  </conditionalFormatting>
  <conditionalFormatting sqref="D44:K47 D49:K50">
    <cfRule type="expression" dxfId="5" priority="13">
      <formula>#REF!="Urban"</formula>
    </cfRule>
  </conditionalFormatting>
  <conditionalFormatting sqref="D61:K61">
    <cfRule type="expression" dxfId="4" priority="6">
      <formula>#REF!="Urban"</formula>
    </cfRule>
  </conditionalFormatting>
  <conditionalFormatting sqref="M19">
    <cfRule type="expression" dxfId="3" priority="1">
      <formula>#REF!="Rural"</formula>
    </cfRule>
  </conditionalFormatting>
  <conditionalFormatting sqref="M79:R79">
    <cfRule type="expression" dxfId="2" priority="3">
      <formula>#REF!="Rural"</formula>
    </cfRule>
  </conditionalFormatting>
  <conditionalFormatting sqref="P40">
    <cfRule type="expression" dxfId="1" priority="12">
      <formula>#REF!="Urban"</formula>
    </cfRule>
  </conditionalFormatting>
  <conditionalFormatting sqref="P52">
    <cfRule type="expression" dxfId="0" priority="9">
      <formula>#REF!="Urban"</formula>
    </cfRule>
  </conditionalFormatting>
  <dataValidations count="2">
    <dataValidation type="list" allowBlank="1" showInputMessage="1" showErrorMessage="1" sqref="L99 L87:L95 L97" xr:uid="{00000000-0002-0000-0300-000000000000}">
      <formula1>"Yes,No"</formula1>
    </dataValidation>
    <dataValidation type="list" allowBlank="1" showInputMessage="1" showErrorMessage="1" sqref="S16:T16 S23:T23 S29:T29 S35:T35 S56:T56" xr:uid="{88F98B29-AAA8-429F-AC07-3BFB2C971872}">
      <formula1>"YES,NO"</formula1>
    </dataValidation>
  </dataValidations>
  <pageMargins left="0.7" right="0.7" top="0.75" bottom="0.75" header="0.3" footer="0.3"/>
  <pageSetup scale="66" fitToHeight="4" orientation="landscape" r:id="rId1"/>
  <headerFooter>
    <oddFooter>&amp;L&amp;F
&amp;A</oddFooter>
  </headerFooter>
  <rowBreaks count="2" manualBreakCount="2">
    <brk id="37" max="17" man="1"/>
    <brk id="89" max="17" man="1"/>
  </rowBreaks>
  <ignoredErrors>
    <ignoredError sqref="A112:A113 A14 A52 A40 A32 A26 A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K253"/>
  <sheetViews>
    <sheetView showGridLines="0" zoomScaleNormal="100" zoomScaleSheetLayoutView="120" workbookViewId="0"/>
  </sheetViews>
  <sheetFormatPr defaultColWidth="9.1796875" defaultRowHeight="14.5"/>
  <cols>
    <col min="1" max="1" width="1.453125" style="34" customWidth="1"/>
    <col min="2" max="2" width="4.54296875" style="34" customWidth="1"/>
    <col min="3" max="3" width="27.453125" style="34" customWidth="1"/>
    <col min="4" max="4" width="8" style="34" customWidth="1"/>
    <col min="5" max="5" width="1.453125" style="34" customWidth="1"/>
    <col min="6" max="6" width="4.54296875" style="34" customWidth="1"/>
    <col min="7" max="7" width="42.1796875" style="34" customWidth="1"/>
    <col min="8" max="11" width="8" style="34" customWidth="1"/>
    <col min="12" max="271" width="9.1796875" style="12"/>
    <col min="272" max="16384" width="9.1796875" style="34"/>
  </cols>
  <sheetData>
    <row r="1" spans="1:271" s="12" customFormat="1" ht="65.900000000000006" customHeight="1">
      <c r="C1" s="106"/>
      <c r="D1" s="321" t="s">
        <v>499</v>
      </c>
      <c r="E1" s="106"/>
      <c r="F1" s="106"/>
      <c r="G1" s="106"/>
      <c r="H1" s="106"/>
      <c r="I1" s="106"/>
      <c r="J1" s="60"/>
    </row>
    <row r="2" spans="1:271" s="108" customFormat="1" ht="26.15" customHeight="1">
      <c r="A2" s="107"/>
      <c r="B2" s="320" t="s">
        <v>336</v>
      </c>
      <c r="C2" s="319"/>
      <c r="D2" s="94"/>
      <c r="E2" s="312"/>
      <c r="F2" s="320" t="s">
        <v>19</v>
      </c>
      <c r="H2" s="94"/>
      <c r="I2" s="109"/>
      <c r="J2" s="94"/>
      <c r="K2" s="109"/>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row>
    <row r="3" spans="1:271" ht="14.5" customHeight="1">
      <c r="A3" s="12"/>
      <c r="B3" s="492" t="s">
        <v>337</v>
      </c>
      <c r="C3" s="492"/>
      <c r="D3" s="492"/>
      <c r="E3" s="313"/>
      <c r="F3" s="493" t="s">
        <v>347</v>
      </c>
      <c r="G3" s="493"/>
    </row>
    <row r="4" spans="1:271" ht="14.5" customHeight="1">
      <c r="A4" s="12"/>
      <c r="B4" s="276"/>
      <c r="C4" s="276"/>
      <c r="D4" s="276"/>
      <c r="E4" s="313"/>
      <c r="F4" s="494" t="s">
        <v>348</v>
      </c>
      <c r="G4" s="494"/>
      <c r="H4" s="111"/>
      <c r="I4" s="112"/>
      <c r="J4" s="111" t="s">
        <v>346</v>
      </c>
      <c r="K4" s="112"/>
    </row>
    <row r="5" spans="1:271" ht="24.5">
      <c r="A5" s="280"/>
      <c r="B5" s="281"/>
      <c r="C5" s="281"/>
      <c r="D5" s="281"/>
      <c r="E5" s="313"/>
      <c r="F5" s="495" t="s">
        <v>349</v>
      </c>
      <c r="G5" s="495"/>
      <c r="H5" s="277" t="s">
        <v>374</v>
      </c>
      <c r="I5" s="112" t="s">
        <v>373</v>
      </c>
      <c r="J5" s="277" t="s">
        <v>311</v>
      </c>
      <c r="K5" s="112" t="s">
        <v>373</v>
      </c>
    </row>
    <row r="6" spans="1:271" ht="26.15" customHeight="1">
      <c r="A6" s="16"/>
      <c r="B6" s="496" t="s">
        <v>338</v>
      </c>
      <c r="C6" s="496"/>
      <c r="D6" s="496"/>
      <c r="E6" s="314"/>
      <c r="F6" s="279" t="s">
        <v>359</v>
      </c>
      <c r="G6" s="271"/>
      <c r="H6" s="114"/>
      <c r="I6" s="115"/>
      <c r="J6" s="296"/>
      <c r="K6" s="113"/>
    </row>
    <row r="7" spans="1:271" ht="14.5" customHeight="1">
      <c r="A7" s="16"/>
      <c r="C7" s="271"/>
      <c r="D7" s="282"/>
      <c r="E7" s="314"/>
      <c r="F7" s="272" t="s">
        <v>340</v>
      </c>
      <c r="G7" s="273" t="s">
        <v>361</v>
      </c>
      <c r="H7" s="218">
        <f>'2)New Supply'!M14</f>
        <v>15</v>
      </c>
      <c r="I7" s="116">
        <f t="shared" ref="I7:I15" si="0">H7/$H$15</f>
        <v>0.2</v>
      </c>
      <c r="J7" s="297">
        <f t="shared" ref="J7" si="1">H7</f>
        <v>15</v>
      </c>
      <c r="K7" s="116">
        <f t="shared" ref="K7:K15" si="2">J7/$J$15</f>
        <v>0.2</v>
      </c>
    </row>
    <row r="8" spans="1:271" ht="14.5" customHeight="1">
      <c r="A8" s="16"/>
      <c r="B8" s="270" t="s">
        <v>339</v>
      </c>
      <c r="C8" s="271"/>
      <c r="D8" s="282"/>
      <c r="E8" s="314"/>
      <c r="F8" s="272" t="s">
        <v>342</v>
      </c>
      <c r="G8" s="273" t="s">
        <v>362</v>
      </c>
      <c r="H8" s="218">
        <f>'2)New Supply'!M20</f>
        <v>15</v>
      </c>
      <c r="I8" s="116">
        <f t="shared" si="0"/>
        <v>0.2</v>
      </c>
      <c r="J8" s="297">
        <f>'2)New Supply'!M22</f>
        <v>10</v>
      </c>
      <c r="K8" s="116">
        <f t="shared" si="2"/>
        <v>0.13333333333333333</v>
      </c>
    </row>
    <row r="9" spans="1:271" ht="14.5" customHeight="1">
      <c r="A9" s="72"/>
      <c r="B9" s="272" t="s">
        <v>340</v>
      </c>
      <c r="C9" s="273" t="s">
        <v>341</v>
      </c>
      <c r="D9" s="283"/>
      <c r="E9" s="314"/>
      <c r="F9" s="272" t="s">
        <v>344</v>
      </c>
      <c r="G9" s="273" t="s">
        <v>370</v>
      </c>
      <c r="H9" s="289"/>
      <c r="I9" s="116">
        <f t="shared" si="0"/>
        <v>0</v>
      </c>
      <c r="J9" s="297">
        <f>'2)New Supply'!M26</f>
        <v>15</v>
      </c>
      <c r="K9" s="116">
        <f t="shared" si="2"/>
        <v>0.2</v>
      </c>
    </row>
    <row r="10" spans="1:271" ht="14.5" customHeight="1">
      <c r="A10" s="72"/>
      <c r="B10" s="272" t="s">
        <v>342</v>
      </c>
      <c r="C10" s="273" t="s">
        <v>343</v>
      </c>
      <c r="D10" s="271"/>
      <c r="E10" s="314"/>
      <c r="F10" s="272" t="s">
        <v>363</v>
      </c>
      <c r="G10" s="273" t="s">
        <v>371</v>
      </c>
      <c r="H10" s="218">
        <f>'2)New Supply'!M32</f>
        <v>10</v>
      </c>
      <c r="I10" s="116">
        <f t="shared" si="0"/>
        <v>0.13333333333333333</v>
      </c>
      <c r="J10" s="298"/>
      <c r="K10" s="116">
        <f t="shared" si="2"/>
        <v>0</v>
      </c>
    </row>
    <row r="11" spans="1:271" ht="14.5" customHeight="1">
      <c r="A11" s="72"/>
      <c r="B11" s="272" t="s">
        <v>344</v>
      </c>
      <c r="C11" s="273" t="s">
        <v>372</v>
      </c>
      <c r="D11" s="271"/>
      <c r="E11" s="314"/>
      <c r="F11" s="272" t="s">
        <v>364</v>
      </c>
      <c r="G11" s="273" t="s">
        <v>360</v>
      </c>
      <c r="H11" s="289"/>
      <c r="I11" s="116">
        <f t="shared" si="0"/>
        <v>0</v>
      </c>
      <c r="J11" s="297">
        <f>'2)New Supply'!M40</f>
        <v>10</v>
      </c>
      <c r="K11" s="116">
        <f t="shared" si="2"/>
        <v>0.13333333333333333</v>
      </c>
    </row>
    <row r="12" spans="1:271" ht="14.5" customHeight="1">
      <c r="A12" s="72"/>
      <c r="B12" s="283"/>
      <c r="C12" s="283"/>
      <c r="D12" s="284"/>
      <c r="E12" s="314"/>
      <c r="F12" s="272" t="s">
        <v>365</v>
      </c>
      <c r="G12" s="273" t="s">
        <v>366</v>
      </c>
      <c r="H12" s="218">
        <f>'2)New Supply'!M53</f>
        <v>20</v>
      </c>
      <c r="I12" s="116">
        <f t="shared" si="0"/>
        <v>0.26666666666666666</v>
      </c>
      <c r="J12" s="297">
        <f>'2)New Supply'!M55</f>
        <v>15</v>
      </c>
      <c r="K12" s="116">
        <f t="shared" si="2"/>
        <v>0.2</v>
      </c>
    </row>
    <row r="13" spans="1:271" ht="14.5" customHeight="1">
      <c r="A13" s="16"/>
      <c r="B13" s="283"/>
      <c r="C13" s="283"/>
      <c r="D13" s="284"/>
      <c r="E13" s="315"/>
      <c r="F13" s="272" t="s">
        <v>500</v>
      </c>
      <c r="G13" s="273" t="s">
        <v>368</v>
      </c>
      <c r="H13" s="218">
        <f>'2)New Supply'!M63</f>
        <v>5</v>
      </c>
      <c r="I13" s="116">
        <f t="shared" si="0"/>
        <v>6.6666666666666666E-2</v>
      </c>
      <c r="J13" s="298"/>
      <c r="K13" s="116">
        <f t="shared" si="2"/>
        <v>0</v>
      </c>
    </row>
    <row r="14" spans="1:271" ht="14.5" customHeight="1">
      <c r="A14" s="117"/>
      <c r="B14" s="285"/>
      <c r="C14" s="285"/>
      <c r="D14" s="284"/>
      <c r="E14" s="316"/>
      <c r="F14" s="272" t="s">
        <v>367</v>
      </c>
      <c r="G14" s="273" t="s">
        <v>318</v>
      </c>
      <c r="H14" s="293">
        <f>'2)New Supply'!M85</f>
        <v>10</v>
      </c>
      <c r="I14" s="294">
        <f t="shared" si="0"/>
        <v>0.13333333333333333</v>
      </c>
      <c r="J14" s="299">
        <f t="shared" ref="J14" si="3">H14</f>
        <v>10</v>
      </c>
      <c r="K14" s="294">
        <f t="shared" si="2"/>
        <v>0.13333333333333333</v>
      </c>
    </row>
    <row r="15" spans="1:271" ht="14.5" customHeight="1">
      <c r="A15" s="301"/>
      <c r="B15" s="302"/>
      <c r="C15" s="302"/>
      <c r="D15" s="303"/>
      <c r="E15" s="316"/>
      <c r="F15" s="291"/>
      <c r="G15" s="292" t="s">
        <v>369</v>
      </c>
      <c r="H15" s="293">
        <f>SUM(H7:H14)</f>
        <v>75</v>
      </c>
      <c r="I15" s="294">
        <f t="shared" si="0"/>
        <v>1</v>
      </c>
      <c r="J15" s="299">
        <f t="shared" ref="J15" si="4">SUM(J7:J14)</f>
        <v>75</v>
      </c>
      <c r="K15" s="294">
        <f t="shared" si="2"/>
        <v>1</v>
      </c>
    </row>
    <row r="16" spans="1:271" ht="14.5" customHeight="1">
      <c r="A16" s="118"/>
      <c r="B16" s="285"/>
      <c r="C16" s="285"/>
      <c r="D16" s="284"/>
      <c r="E16" s="316"/>
      <c r="F16" s="119"/>
      <c r="G16" s="22"/>
      <c r="H16" s="218"/>
      <c r="I16" s="295"/>
      <c r="J16" s="218"/>
      <c r="K16" s="116"/>
    </row>
    <row r="17" spans="1:271" ht="14.5" customHeight="1">
      <c r="A17" s="118"/>
      <c r="B17" s="290" t="s">
        <v>35</v>
      </c>
      <c r="C17" s="285"/>
      <c r="D17" s="284"/>
      <c r="E17" s="316"/>
      <c r="F17" s="300" t="s">
        <v>35</v>
      </c>
      <c r="G17" s="273"/>
      <c r="H17" s="271"/>
      <c r="I17" s="271"/>
      <c r="J17" s="271"/>
      <c r="K17" s="116"/>
    </row>
    <row r="18" spans="1:271" ht="27.65" customHeight="1">
      <c r="A18" s="187"/>
      <c r="B18" s="491" t="s">
        <v>345</v>
      </c>
      <c r="C18" s="491"/>
      <c r="D18" s="491"/>
      <c r="E18" s="316"/>
      <c r="F18" s="497" t="s">
        <v>350</v>
      </c>
      <c r="G18" s="497"/>
      <c r="H18" s="497"/>
      <c r="I18" s="497"/>
      <c r="J18" s="286"/>
      <c r="K18" s="22"/>
    </row>
    <row r="19" spans="1:271" ht="10" customHeight="1">
      <c r="A19" s="187"/>
      <c r="B19" s="287"/>
      <c r="C19" s="287"/>
      <c r="D19" s="287"/>
      <c r="E19" s="316"/>
      <c r="F19" s="288"/>
      <c r="G19" s="288"/>
      <c r="H19" s="288"/>
      <c r="I19" s="288"/>
      <c r="J19" s="286"/>
      <c r="K19" s="22"/>
    </row>
    <row r="20" spans="1:271" ht="14.5" customHeight="1">
      <c r="A20" s="118"/>
      <c r="B20" s="273"/>
      <c r="C20" s="273"/>
      <c r="D20" s="271"/>
      <c r="E20" s="316"/>
      <c r="F20" s="272" t="s">
        <v>351</v>
      </c>
      <c r="G20" s="273" t="s">
        <v>352</v>
      </c>
      <c r="H20" s="271"/>
      <c r="I20" s="271"/>
      <c r="J20" s="271"/>
      <c r="K20" s="213"/>
    </row>
    <row r="21" spans="1:271" s="122" customFormat="1" ht="14.5" customHeight="1">
      <c r="A21" s="118"/>
      <c r="B21" s="274"/>
      <c r="C21" s="274"/>
      <c r="D21" s="275"/>
      <c r="E21" s="317"/>
      <c r="F21" s="272" t="s">
        <v>353</v>
      </c>
      <c r="G21" s="273" t="s">
        <v>354</v>
      </c>
      <c r="H21" s="275"/>
      <c r="I21" s="275"/>
      <c r="J21" s="275"/>
      <c r="K21" s="1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c r="IV21" s="95"/>
      <c r="IW21" s="95"/>
      <c r="IX21" s="95"/>
      <c r="IY21" s="95"/>
      <c r="IZ21" s="95"/>
      <c r="JA21" s="95"/>
      <c r="JB21" s="95"/>
      <c r="JC21" s="95"/>
      <c r="JD21" s="95"/>
      <c r="JE21" s="95"/>
      <c r="JF21" s="95"/>
      <c r="JG21" s="95"/>
      <c r="JH21" s="95"/>
      <c r="JI21" s="95"/>
      <c r="JJ21" s="95"/>
      <c r="JK21" s="95"/>
    </row>
    <row r="22" spans="1:271" ht="14.5" customHeight="1">
      <c r="A22" s="121"/>
      <c r="B22" s="274"/>
      <c r="C22" s="274"/>
      <c r="D22" s="275"/>
      <c r="E22" s="316"/>
      <c r="F22" s="272" t="s">
        <v>355</v>
      </c>
      <c r="G22" s="273" t="s">
        <v>356</v>
      </c>
      <c r="H22" s="275"/>
      <c r="I22" s="275"/>
      <c r="J22" s="275"/>
      <c r="K22" s="124"/>
    </row>
    <row r="23" spans="1:271" ht="14.5" customHeight="1">
      <c r="A23" s="301"/>
      <c r="B23" s="308"/>
      <c r="C23" s="308"/>
      <c r="D23" s="309"/>
      <c r="E23" s="318"/>
      <c r="F23" s="356" t="s">
        <v>357</v>
      </c>
      <c r="G23" s="310" t="s">
        <v>358</v>
      </c>
      <c r="H23" s="309"/>
      <c r="I23" s="309"/>
      <c r="J23" s="309"/>
      <c r="K23" s="311"/>
    </row>
    <row r="24" spans="1:271" ht="26.25" customHeight="1">
      <c r="A24" s="123"/>
      <c r="B24" s="304"/>
      <c r="C24" s="305"/>
      <c r="D24" s="305"/>
      <c r="E24" s="306"/>
      <c r="F24" s="283"/>
      <c r="G24" s="283"/>
      <c r="H24" s="283"/>
      <c r="I24" s="283"/>
      <c r="J24" s="283"/>
      <c r="K24" s="268"/>
    </row>
    <row r="25" spans="1:271" ht="17.5" customHeight="1">
      <c r="A25" s="123"/>
      <c r="B25" s="269"/>
      <c r="C25" s="268"/>
      <c r="D25" s="268"/>
      <c r="E25" s="307"/>
      <c r="K25" s="278"/>
    </row>
    <row r="26" spans="1:271" ht="21" customHeight="1">
      <c r="A26" s="120"/>
      <c r="B26" s="269"/>
      <c r="C26" s="268"/>
      <c r="D26" s="268"/>
      <c r="E26" s="307"/>
      <c r="K26" s="278"/>
    </row>
    <row r="27" spans="1:271" ht="30" customHeight="1">
      <c r="A27" s="120"/>
      <c r="B27" s="261"/>
      <c r="C27" s="268"/>
      <c r="D27" s="268"/>
      <c r="E27" s="307"/>
      <c r="K27" s="268"/>
    </row>
    <row r="28" spans="1:271" ht="1.4" customHeight="1">
      <c r="A28" s="120"/>
      <c r="B28" s="126"/>
      <c r="C28" s="127"/>
      <c r="D28" s="128"/>
      <c r="E28" s="307"/>
      <c r="F28" s="126"/>
      <c r="G28" s="127"/>
      <c r="H28" s="128"/>
      <c r="I28" s="127"/>
      <c r="J28" s="128"/>
      <c r="K28" s="127"/>
    </row>
    <row r="29" spans="1:271" ht="30" customHeight="1">
      <c r="A29" s="120"/>
      <c r="B29" s="130"/>
      <c r="C29" s="131"/>
      <c r="D29" s="132"/>
      <c r="E29" s="307"/>
      <c r="F29" s="130"/>
      <c r="G29" s="131"/>
      <c r="H29" s="132"/>
      <c r="I29" s="131"/>
      <c r="J29" s="132"/>
      <c r="K29" s="131"/>
    </row>
    <row r="30" spans="1:271" s="12" customFormat="1">
      <c r="A30" s="120"/>
      <c r="B30" s="130"/>
      <c r="C30" s="131"/>
      <c r="D30" s="132"/>
      <c r="E30" s="125"/>
      <c r="F30" s="130"/>
      <c r="G30" s="131"/>
      <c r="H30" s="132"/>
      <c r="I30" s="131"/>
      <c r="J30" s="132"/>
      <c r="K30" s="131"/>
    </row>
    <row r="31" spans="1:271" s="12" customFormat="1">
      <c r="A31" s="125"/>
      <c r="B31" s="130"/>
      <c r="C31" s="131"/>
      <c r="D31" s="132"/>
      <c r="E31" s="129"/>
      <c r="F31" s="130"/>
      <c r="G31" s="131"/>
      <c r="H31" s="132"/>
      <c r="I31" s="131"/>
      <c r="J31" s="132"/>
      <c r="K31" s="131"/>
    </row>
    <row r="32" spans="1:271" s="12" customFormat="1">
      <c r="A32" s="129"/>
      <c r="B32" s="130"/>
      <c r="C32" s="131"/>
      <c r="D32" s="132"/>
      <c r="E32" s="129"/>
      <c r="F32" s="130"/>
      <c r="G32" s="131"/>
      <c r="H32" s="133"/>
      <c r="I32" s="19"/>
      <c r="J32" s="133"/>
      <c r="K32" s="19"/>
    </row>
    <row r="33" spans="1:11" s="12" customFormat="1">
      <c r="A33" s="130"/>
      <c r="B33" s="130"/>
      <c r="C33" s="131"/>
      <c r="D33" s="61"/>
      <c r="E33" s="130"/>
      <c r="F33" s="130"/>
      <c r="G33" s="131"/>
      <c r="H33" s="133"/>
      <c r="I33" s="19"/>
      <c r="J33" s="133"/>
      <c r="K33" s="19"/>
    </row>
    <row r="34" spans="1:11" s="12" customFormat="1">
      <c r="A34" s="130"/>
      <c r="B34" s="130"/>
      <c r="C34" s="131"/>
      <c r="D34" s="61"/>
      <c r="E34" s="130"/>
      <c r="F34" s="130"/>
      <c r="G34" s="131"/>
      <c r="H34" s="133"/>
      <c r="I34" s="19"/>
      <c r="J34" s="133"/>
      <c r="K34" s="19"/>
    </row>
    <row r="35" spans="1:11" s="12" customFormat="1">
      <c r="A35" s="130"/>
      <c r="B35" s="134"/>
      <c r="C35" s="20"/>
      <c r="D35" s="61"/>
      <c r="E35" s="130"/>
      <c r="F35" s="135"/>
      <c r="G35" s="19"/>
      <c r="H35" s="133"/>
      <c r="I35" s="19"/>
      <c r="J35" s="133"/>
      <c r="K35" s="19"/>
    </row>
    <row r="36" spans="1:11" s="12" customFormat="1">
      <c r="A36" s="134"/>
      <c r="B36" s="134"/>
      <c r="C36" s="20"/>
      <c r="D36" s="61"/>
      <c r="E36" s="135"/>
      <c r="F36" s="135"/>
      <c r="G36" s="19"/>
      <c r="H36" s="133"/>
      <c r="I36" s="19"/>
      <c r="J36" s="133"/>
      <c r="K36" s="19"/>
    </row>
    <row r="37" spans="1:11" s="12" customFormat="1">
      <c r="A37" s="134"/>
      <c r="B37" s="134"/>
      <c r="C37" s="20"/>
      <c r="D37" s="61"/>
      <c r="E37" s="135"/>
      <c r="F37" s="135"/>
      <c r="G37" s="19"/>
      <c r="H37" s="133"/>
      <c r="I37" s="19"/>
      <c r="J37" s="133"/>
      <c r="K37" s="19"/>
    </row>
    <row r="38" spans="1:11" s="12" customFormat="1">
      <c r="A38" s="134"/>
      <c r="B38" s="134"/>
      <c r="C38" s="20"/>
      <c r="D38" s="61"/>
      <c r="E38" s="135"/>
      <c r="F38" s="135"/>
      <c r="G38" s="19"/>
      <c r="H38" s="133"/>
      <c r="I38" s="19"/>
      <c r="J38" s="133"/>
      <c r="K38" s="19"/>
    </row>
    <row r="39" spans="1:11" s="12" customFormat="1">
      <c r="A39" s="134"/>
      <c r="B39" s="134"/>
      <c r="C39" s="20"/>
      <c r="D39" s="61"/>
      <c r="E39" s="135"/>
      <c r="F39" s="135"/>
      <c r="G39" s="19"/>
      <c r="H39" s="133"/>
      <c r="I39" s="19"/>
      <c r="J39" s="133"/>
      <c r="K39" s="19"/>
    </row>
    <row r="40" spans="1:11" s="12" customFormat="1">
      <c r="A40" s="134"/>
      <c r="B40" s="134"/>
      <c r="C40" s="20"/>
      <c r="D40" s="61"/>
      <c r="E40" s="135"/>
      <c r="F40" s="135"/>
      <c r="G40" s="19"/>
      <c r="H40" s="133"/>
      <c r="I40" s="19"/>
      <c r="J40" s="133"/>
      <c r="K40" s="19"/>
    </row>
    <row r="41" spans="1:11" s="12" customFormat="1">
      <c r="A41" s="134"/>
      <c r="B41" s="20"/>
      <c r="C41" s="20"/>
      <c r="D41" s="61"/>
      <c r="E41" s="135"/>
      <c r="F41" s="135"/>
      <c r="G41" s="19"/>
      <c r="H41" s="61"/>
      <c r="I41" s="20"/>
      <c r="J41" s="61"/>
      <c r="K41" s="20"/>
    </row>
    <row r="42" spans="1:11" s="12" customFormat="1">
      <c r="A42" s="20"/>
      <c r="B42" s="20"/>
      <c r="C42" s="20"/>
      <c r="D42" s="61"/>
      <c r="E42" s="19"/>
      <c r="F42" s="19"/>
      <c r="G42" s="19"/>
      <c r="H42" s="61"/>
      <c r="I42" s="20"/>
      <c r="J42" s="61"/>
      <c r="K42" s="20"/>
    </row>
    <row r="43" spans="1:11" s="12" customFormat="1">
      <c r="A43" s="20"/>
      <c r="B43" s="20"/>
      <c r="C43" s="20"/>
      <c r="D43" s="61"/>
      <c r="E43" s="19"/>
      <c r="F43" s="19"/>
      <c r="G43" s="19"/>
      <c r="H43" s="61"/>
      <c r="I43" s="20"/>
      <c r="J43" s="61"/>
      <c r="K43" s="20"/>
    </row>
    <row r="44" spans="1:11" s="12" customFormat="1">
      <c r="A44" s="20"/>
      <c r="B44" s="20"/>
      <c r="C44" s="20"/>
      <c r="D44" s="61"/>
      <c r="E44" s="20"/>
      <c r="F44" s="20"/>
      <c r="G44" s="20"/>
      <c r="H44" s="61"/>
      <c r="I44" s="20"/>
      <c r="J44" s="61"/>
      <c r="K44" s="20"/>
    </row>
    <row r="45" spans="1:11" s="12" customFormat="1">
      <c r="A45" s="20"/>
      <c r="B45" s="20"/>
      <c r="C45" s="20"/>
      <c r="D45" s="61"/>
      <c r="E45" s="20"/>
      <c r="F45" s="20"/>
      <c r="G45" s="20"/>
      <c r="H45" s="61"/>
      <c r="I45" s="20"/>
      <c r="J45" s="61"/>
      <c r="K45" s="20"/>
    </row>
    <row r="46" spans="1:11" s="12" customFormat="1">
      <c r="A46" s="20"/>
      <c r="B46" s="20"/>
      <c r="C46" s="20"/>
      <c r="D46" s="61"/>
      <c r="E46" s="20"/>
      <c r="F46" s="20"/>
      <c r="G46" s="20"/>
      <c r="H46" s="61"/>
      <c r="I46" s="20"/>
      <c r="J46" s="61"/>
      <c r="K46" s="20"/>
    </row>
    <row r="47" spans="1:11" s="12" customFormat="1">
      <c r="A47" s="20"/>
      <c r="B47" s="20"/>
      <c r="C47" s="20"/>
      <c r="D47" s="61"/>
      <c r="E47" s="20"/>
      <c r="F47" s="20"/>
      <c r="G47" s="20"/>
      <c r="H47" s="61"/>
      <c r="I47" s="20"/>
      <c r="J47" s="61"/>
      <c r="K47" s="20"/>
    </row>
    <row r="48" spans="1:11" s="12" customFormat="1">
      <c r="A48" s="20"/>
      <c r="B48" s="20"/>
      <c r="C48" s="20"/>
      <c r="D48" s="60"/>
      <c r="E48" s="20"/>
      <c r="F48" s="20"/>
      <c r="G48" s="20"/>
      <c r="H48" s="60"/>
      <c r="J48" s="60"/>
    </row>
    <row r="49" spans="1:7" s="12" customFormat="1">
      <c r="A49" s="20"/>
      <c r="B49" s="20"/>
      <c r="C49" s="20"/>
      <c r="E49" s="20"/>
      <c r="F49" s="20"/>
      <c r="G49" s="20"/>
    </row>
    <row r="50" spans="1:7" s="12" customFormat="1">
      <c r="A50" s="20"/>
      <c r="E50" s="20"/>
      <c r="F50" s="20"/>
      <c r="G50" s="20"/>
    </row>
    <row r="51" spans="1:7" s="12" customFormat="1"/>
    <row r="52" spans="1:7" s="12" customFormat="1"/>
    <row r="53" spans="1:7" s="12" customFormat="1"/>
    <row r="54" spans="1:7" s="12" customFormat="1"/>
    <row r="55" spans="1:7" s="12" customFormat="1"/>
    <row r="56" spans="1:7" s="12" customFormat="1"/>
    <row r="57" spans="1:7" s="12" customFormat="1"/>
    <row r="58" spans="1:7" s="12" customFormat="1"/>
    <row r="59" spans="1:7" s="12" customFormat="1"/>
    <row r="60" spans="1:7" s="12" customFormat="1"/>
    <row r="61" spans="1:7" s="12" customFormat="1"/>
    <row r="62" spans="1:7" s="12" customFormat="1"/>
    <row r="63" spans="1:7" s="12" customFormat="1"/>
    <row r="64" spans="1:7"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pans="1:11" s="12" customFormat="1"/>
    <row r="242" spans="1:11" s="12" customFormat="1"/>
    <row r="243" spans="1:11" s="12" customFormat="1"/>
    <row r="244" spans="1:11" s="12" customFormat="1"/>
    <row r="245" spans="1:11" s="12" customFormat="1"/>
    <row r="246" spans="1:11" s="12" customFormat="1"/>
    <row r="247" spans="1:11" s="12" customFormat="1"/>
    <row r="248" spans="1:11" s="12" customFormat="1"/>
    <row r="249" spans="1:11" s="12" customFormat="1"/>
    <row r="250" spans="1:11" s="12" customFormat="1"/>
    <row r="251" spans="1:11" s="12" customFormat="1">
      <c r="B251" s="34"/>
      <c r="C251" s="34"/>
      <c r="D251" s="34"/>
      <c r="F251" s="34"/>
      <c r="G251" s="34"/>
      <c r="H251" s="34"/>
      <c r="I251" s="34"/>
      <c r="J251" s="34"/>
      <c r="K251" s="34"/>
    </row>
    <row r="252" spans="1:11" s="12" customFormat="1">
      <c r="B252" s="34"/>
      <c r="C252" s="34"/>
      <c r="D252" s="34"/>
      <c r="F252" s="34"/>
      <c r="G252" s="34"/>
      <c r="H252" s="34"/>
      <c r="I252" s="34"/>
      <c r="J252" s="34"/>
      <c r="K252" s="34"/>
    </row>
    <row r="253" spans="1:11">
      <c r="A253" s="12"/>
    </row>
  </sheetData>
  <sheetProtection algorithmName="SHA-512" hashValue="jOqYs8n8+mM5ANVE8TVr8xHCVReTQozNzgd7xn2el9CRe60JJ+h5x5IfN0Ifyznyha4sV5vQu0KO75EJqQiifA==" saltValue="R64SSDaLqcrZCfXEAJMDLw==" spinCount="100000" sheet="1" objects="1" scenarios="1"/>
  <mergeCells count="7">
    <mergeCell ref="B18:D18"/>
    <mergeCell ref="B3:D3"/>
    <mergeCell ref="F3:G3"/>
    <mergeCell ref="F4:G4"/>
    <mergeCell ref="F5:G5"/>
    <mergeCell ref="B6:D6"/>
    <mergeCell ref="F18:I18"/>
  </mergeCells>
  <pageMargins left="0.25" right="0.25" top="0.75" bottom="0.75" header="0.3" footer="0.3"/>
  <pageSetup scale="91" fitToWidth="2" orientation="landscape" r:id="rId1"/>
  <headerFooter>
    <oddFooter>&amp;L&amp;F
&amp;A</oddFooter>
  </headerFooter>
  <ignoredErrors>
    <ignoredError sqref="I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5660-4DF7-4713-A845-DBA686519879}">
  <dimension ref="A1:D140"/>
  <sheetViews>
    <sheetView showGridLines="0" zoomScaleNormal="100" workbookViewId="0">
      <selection sqref="A1:D1"/>
    </sheetView>
  </sheetViews>
  <sheetFormatPr defaultColWidth="8.54296875" defaultRowHeight="14.5"/>
  <cols>
    <col min="1" max="1" width="11.453125" style="34" customWidth="1"/>
    <col min="2" max="2" width="14.453125" style="108" customWidth="1"/>
    <col min="3" max="3" width="15.54296875" style="34" customWidth="1"/>
    <col min="4" max="4" width="15.54296875" style="219" customWidth="1"/>
    <col min="5" max="16384" width="8.54296875" style="34"/>
  </cols>
  <sheetData>
    <row r="1" spans="1:4" ht="18.5">
      <c r="A1" s="501" t="s">
        <v>210</v>
      </c>
      <c r="B1" s="501"/>
      <c r="C1" s="501"/>
      <c r="D1" s="501"/>
    </row>
    <row r="2" spans="1:4">
      <c r="A2" s="346" t="s">
        <v>228</v>
      </c>
      <c r="C2" s="219"/>
    </row>
    <row r="3" spans="1:4">
      <c r="A3" s="240" t="s">
        <v>211</v>
      </c>
      <c r="C3" s="219"/>
    </row>
    <row r="4" spans="1:4" ht="15" thickBot="1">
      <c r="A4" s="347" t="s">
        <v>557</v>
      </c>
      <c r="C4" s="219"/>
    </row>
    <row r="5" spans="1:4" ht="87.5" thickBot="1">
      <c r="A5" s="234" t="s">
        <v>169</v>
      </c>
      <c r="B5" s="235" t="s">
        <v>219</v>
      </c>
      <c r="C5" s="236" t="s">
        <v>392</v>
      </c>
      <c r="D5" s="244" t="s">
        <v>229</v>
      </c>
    </row>
    <row r="6" spans="1:4" ht="15.5">
      <c r="A6" s="237" t="s">
        <v>40</v>
      </c>
      <c r="B6" s="241">
        <v>319</v>
      </c>
      <c r="C6" s="362">
        <v>0</v>
      </c>
      <c r="D6" s="245">
        <f>B6+C6</f>
        <v>319</v>
      </c>
    </row>
    <row r="7" spans="1:4" ht="15.5">
      <c r="A7" s="238" t="s">
        <v>187</v>
      </c>
      <c r="B7" s="242">
        <v>280</v>
      </c>
      <c r="C7" s="363">
        <v>60</v>
      </c>
      <c r="D7" s="246">
        <f t="shared" ref="D7:D70" si="0">B7+C7</f>
        <v>340</v>
      </c>
    </row>
    <row r="8" spans="1:4" ht="15.5">
      <c r="A8" s="238" t="s">
        <v>42</v>
      </c>
      <c r="B8" s="387">
        <f>80+D127</f>
        <v>160</v>
      </c>
      <c r="C8" s="363">
        <v>160</v>
      </c>
      <c r="D8" s="246">
        <f t="shared" si="0"/>
        <v>320</v>
      </c>
    </row>
    <row r="9" spans="1:4" ht="15.5">
      <c r="A9" s="238" t="s">
        <v>43</v>
      </c>
      <c r="B9" s="242">
        <v>137</v>
      </c>
      <c r="C9" s="363">
        <v>0</v>
      </c>
      <c r="D9" s="246">
        <f t="shared" si="0"/>
        <v>137</v>
      </c>
    </row>
    <row r="10" spans="1:4" ht="15.5">
      <c r="A10" s="238" t="s">
        <v>44</v>
      </c>
      <c r="B10" s="242">
        <v>730</v>
      </c>
      <c r="C10" s="363">
        <v>0</v>
      </c>
      <c r="D10" s="246">
        <f t="shared" si="0"/>
        <v>730</v>
      </c>
    </row>
    <row r="11" spans="1:4" ht="15.5">
      <c r="A11" s="238" t="s">
        <v>45</v>
      </c>
      <c r="B11" s="242">
        <v>223</v>
      </c>
      <c r="C11" s="363">
        <v>0</v>
      </c>
      <c r="D11" s="246">
        <f t="shared" si="0"/>
        <v>223</v>
      </c>
    </row>
    <row r="12" spans="1:4" ht="15.5">
      <c r="A12" s="238" t="s">
        <v>46</v>
      </c>
      <c r="B12" s="242">
        <v>1189</v>
      </c>
      <c r="C12" s="363">
        <v>0</v>
      </c>
      <c r="D12" s="246">
        <f t="shared" si="0"/>
        <v>1189</v>
      </c>
    </row>
    <row r="13" spans="1:4" ht="15.5">
      <c r="A13" s="238" t="s">
        <v>47</v>
      </c>
      <c r="B13" s="242">
        <v>1321</v>
      </c>
      <c r="C13" s="363">
        <v>238</v>
      </c>
      <c r="D13" s="246">
        <f t="shared" si="0"/>
        <v>1559</v>
      </c>
    </row>
    <row r="14" spans="1:4" ht="15.5">
      <c r="A14" s="238" t="s">
        <v>48</v>
      </c>
      <c r="B14" s="242">
        <v>634</v>
      </c>
      <c r="C14" s="363">
        <v>0</v>
      </c>
      <c r="D14" s="246">
        <f t="shared" si="0"/>
        <v>634</v>
      </c>
    </row>
    <row r="15" spans="1:4" ht="15.5">
      <c r="A15" s="238" t="s">
        <v>49</v>
      </c>
      <c r="B15" s="242">
        <v>1242</v>
      </c>
      <c r="C15" s="363">
        <v>0</v>
      </c>
      <c r="D15" s="246">
        <f t="shared" si="0"/>
        <v>1242</v>
      </c>
    </row>
    <row r="16" spans="1:4" ht="15.5">
      <c r="A16" s="238" t="s">
        <v>50</v>
      </c>
      <c r="B16" s="242">
        <v>679</v>
      </c>
      <c r="C16" s="363">
        <v>0</v>
      </c>
      <c r="D16" s="246">
        <f t="shared" si="0"/>
        <v>679</v>
      </c>
    </row>
    <row r="17" spans="1:4" ht="15.5">
      <c r="A17" s="238" t="s">
        <v>51</v>
      </c>
      <c r="B17" s="242">
        <v>176</v>
      </c>
      <c r="C17" s="363">
        <v>0</v>
      </c>
      <c r="D17" s="246">
        <f t="shared" si="0"/>
        <v>176</v>
      </c>
    </row>
    <row r="18" spans="1:4" ht="15.5">
      <c r="A18" s="238" t="s">
        <v>155</v>
      </c>
      <c r="B18" s="242">
        <v>226</v>
      </c>
      <c r="C18" s="363">
        <v>0</v>
      </c>
      <c r="D18" s="246">
        <f t="shared" si="0"/>
        <v>226</v>
      </c>
    </row>
    <row r="19" spans="1:4" ht="16" thickBot="1">
      <c r="A19" s="238" t="s">
        <v>52</v>
      </c>
      <c r="B19" s="242">
        <v>246</v>
      </c>
      <c r="C19" s="363">
        <v>0</v>
      </c>
      <c r="D19" s="246">
        <f t="shared" si="0"/>
        <v>246</v>
      </c>
    </row>
    <row r="20" spans="1:4" ht="15.5">
      <c r="A20" s="238" t="s">
        <v>53</v>
      </c>
      <c r="B20" s="242">
        <v>1079</v>
      </c>
      <c r="C20" s="363">
        <v>0</v>
      </c>
      <c r="D20" s="246">
        <f t="shared" si="0"/>
        <v>1079</v>
      </c>
    </row>
    <row r="21" spans="1:4" ht="15.5">
      <c r="A21" s="238" t="s">
        <v>54</v>
      </c>
      <c r="B21" s="242">
        <v>398</v>
      </c>
      <c r="C21" s="363">
        <v>0</v>
      </c>
      <c r="D21" s="246">
        <f t="shared" si="0"/>
        <v>398</v>
      </c>
    </row>
    <row r="22" spans="1:4" ht="15.5">
      <c r="A22" s="238" t="s">
        <v>55</v>
      </c>
      <c r="B22" s="242">
        <v>194</v>
      </c>
      <c r="C22" s="363">
        <v>60</v>
      </c>
      <c r="D22" s="246">
        <f t="shared" si="0"/>
        <v>254</v>
      </c>
    </row>
    <row r="23" spans="1:4" ht="15.5">
      <c r="A23" s="238" t="s">
        <v>56</v>
      </c>
      <c r="B23" s="242">
        <v>586</v>
      </c>
      <c r="C23" s="363">
        <v>80</v>
      </c>
      <c r="D23" s="246">
        <f t="shared" si="0"/>
        <v>666</v>
      </c>
    </row>
    <row r="24" spans="1:4" ht="15.5">
      <c r="A24" s="238" t="s">
        <v>57</v>
      </c>
      <c r="B24" s="242">
        <v>1196</v>
      </c>
      <c r="C24" s="363">
        <v>72</v>
      </c>
      <c r="D24" s="246">
        <f t="shared" si="0"/>
        <v>1268</v>
      </c>
    </row>
    <row r="25" spans="1:4" ht="15.5">
      <c r="A25" s="238" t="s">
        <v>58</v>
      </c>
      <c r="B25" s="242">
        <v>68</v>
      </c>
      <c r="C25" s="363">
        <v>0</v>
      </c>
      <c r="D25" s="246">
        <f t="shared" si="0"/>
        <v>68</v>
      </c>
    </row>
    <row r="26" spans="1:4" ht="15.5">
      <c r="A26" s="238" t="s">
        <v>59</v>
      </c>
      <c r="B26" s="242">
        <v>308</v>
      </c>
      <c r="C26" s="363">
        <v>0</v>
      </c>
      <c r="D26" s="246">
        <f t="shared" si="0"/>
        <v>308</v>
      </c>
    </row>
    <row r="27" spans="1:4" ht="15.5">
      <c r="A27" s="238" t="s">
        <v>60</v>
      </c>
      <c r="B27" s="242">
        <v>377</v>
      </c>
      <c r="C27" s="363">
        <v>0</v>
      </c>
      <c r="D27" s="246">
        <f t="shared" si="0"/>
        <v>377</v>
      </c>
    </row>
    <row r="28" spans="1:4" ht="15.5">
      <c r="A28" s="238" t="s">
        <v>61</v>
      </c>
      <c r="B28" s="242">
        <v>147</v>
      </c>
      <c r="C28" s="363">
        <v>0</v>
      </c>
      <c r="D28" s="246">
        <f t="shared" si="0"/>
        <v>147</v>
      </c>
    </row>
    <row r="29" spans="1:4" ht="15.5">
      <c r="A29" s="238" t="s">
        <v>62</v>
      </c>
      <c r="B29" s="242">
        <v>1532</v>
      </c>
      <c r="C29" s="363">
        <v>232</v>
      </c>
      <c r="D29" s="246">
        <f t="shared" si="0"/>
        <v>1764</v>
      </c>
    </row>
    <row r="30" spans="1:4" ht="15.5">
      <c r="A30" s="238" t="s">
        <v>63</v>
      </c>
      <c r="B30" s="242">
        <v>871</v>
      </c>
      <c r="C30" s="363">
        <v>0</v>
      </c>
      <c r="D30" s="246">
        <f t="shared" si="0"/>
        <v>871</v>
      </c>
    </row>
    <row r="31" spans="1:4" ht="15.5">
      <c r="A31" s="238" t="s">
        <v>64</v>
      </c>
      <c r="B31" s="242">
        <v>311</v>
      </c>
      <c r="C31" s="363">
        <v>0</v>
      </c>
      <c r="D31" s="246">
        <f t="shared" si="0"/>
        <v>311</v>
      </c>
    </row>
    <row r="32" spans="1:4" ht="15.5">
      <c r="A32" s="238" t="s">
        <v>65</v>
      </c>
      <c r="B32" s="242">
        <v>278</v>
      </c>
      <c r="C32" s="363">
        <v>0</v>
      </c>
      <c r="D32" s="246">
        <f t="shared" si="0"/>
        <v>278</v>
      </c>
    </row>
    <row r="33" spans="1:4" ht="15.5">
      <c r="A33" s="238" t="s">
        <v>66</v>
      </c>
      <c r="B33" s="387">
        <f>76+D128</f>
        <v>124</v>
      </c>
      <c r="C33" s="363">
        <v>0</v>
      </c>
      <c r="D33" s="246">
        <f t="shared" si="0"/>
        <v>124</v>
      </c>
    </row>
    <row r="34" spans="1:4" ht="15.5">
      <c r="A34" s="238" t="s">
        <v>67</v>
      </c>
      <c r="B34" s="242">
        <v>203</v>
      </c>
      <c r="C34" s="363">
        <v>0</v>
      </c>
      <c r="D34" s="246">
        <f t="shared" si="0"/>
        <v>203</v>
      </c>
    </row>
    <row r="35" spans="1:4" ht="15.5">
      <c r="A35" s="238" t="s">
        <v>68</v>
      </c>
      <c r="B35" s="387">
        <f>1325+D129+D130</f>
        <v>1385</v>
      </c>
      <c r="C35" s="363">
        <v>44</v>
      </c>
      <c r="D35" s="246">
        <f t="shared" si="0"/>
        <v>1429</v>
      </c>
    </row>
    <row r="36" spans="1:4" ht="15.5">
      <c r="A36" s="238" t="s">
        <v>69</v>
      </c>
      <c r="B36" s="242">
        <v>112</v>
      </c>
      <c r="C36" s="363">
        <v>0</v>
      </c>
      <c r="D36" s="246">
        <f t="shared" si="0"/>
        <v>112</v>
      </c>
    </row>
    <row r="37" spans="1:4" ht="15.5">
      <c r="A37" s="238" t="s">
        <v>70</v>
      </c>
      <c r="B37" s="242">
        <v>112</v>
      </c>
      <c r="C37" s="363">
        <v>0</v>
      </c>
      <c r="D37" s="246">
        <f t="shared" si="0"/>
        <v>112</v>
      </c>
    </row>
    <row r="38" spans="1:4" ht="15.5">
      <c r="A38" s="238" t="s">
        <v>71</v>
      </c>
      <c r="B38" s="242">
        <v>291</v>
      </c>
      <c r="C38" s="363">
        <v>30</v>
      </c>
      <c r="D38" s="246">
        <f t="shared" si="0"/>
        <v>321</v>
      </c>
    </row>
    <row r="39" spans="1:4" ht="15.5">
      <c r="A39" s="238" t="s">
        <v>72</v>
      </c>
      <c r="B39" s="387">
        <f>6108+D131+D132</f>
        <v>6432</v>
      </c>
      <c r="C39" s="364">
        <v>409</v>
      </c>
      <c r="D39" s="246">
        <f t="shared" si="0"/>
        <v>6841</v>
      </c>
    </row>
    <row r="40" spans="1:4" ht="15.5">
      <c r="A40" s="238" t="s">
        <v>73</v>
      </c>
      <c r="B40" s="242">
        <v>184</v>
      </c>
      <c r="C40" s="363">
        <v>0</v>
      </c>
      <c r="D40" s="246">
        <f t="shared" si="0"/>
        <v>184</v>
      </c>
    </row>
    <row r="41" spans="1:4" ht="15.5">
      <c r="A41" s="238" t="s">
        <v>74</v>
      </c>
      <c r="B41" s="242">
        <v>839</v>
      </c>
      <c r="C41" s="363">
        <v>0</v>
      </c>
      <c r="D41" s="246">
        <f t="shared" si="0"/>
        <v>839</v>
      </c>
    </row>
    <row r="42" spans="1:4" ht="15.5">
      <c r="A42" s="238" t="s">
        <v>75</v>
      </c>
      <c r="B42" s="242">
        <v>1078</v>
      </c>
      <c r="C42" s="363">
        <v>0</v>
      </c>
      <c r="D42" s="246">
        <f t="shared" si="0"/>
        <v>1078</v>
      </c>
    </row>
    <row r="43" spans="1:4" ht="15.5">
      <c r="A43" s="238" t="s">
        <v>76</v>
      </c>
      <c r="B43" s="242">
        <v>471</v>
      </c>
      <c r="C43" s="363">
        <v>0</v>
      </c>
      <c r="D43" s="246">
        <f t="shared" si="0"/>
        <v>471</v>
      </c>
    </row>
    <row r="44" spans="1:4" ht="15.5">
      <c r="A44" s="238" t="s">
        <v>202</v>
      </c>
      <c r="B44" s="242">
        <v>158</v>
      </c>
      <c r="C44" s="363">
        <v>50</v>
      </c>
      <c r="D44" s="246">
        <f t="shared" si="0"/>
        <v>208</v>
      </c>
    </row>
    <row r="45" spans="1:4" ht="15.5">
      <c r="A45" s="238" t="s">
        <v>203</v>
      </c>
      <c r="B45" s="242">
        <v>201</v>
      </c>
      <c r="C45" s="363">
        <v>0</v>
      </c>
      <c r="D45" s="246">
        <f t="shared" si="0"/>
        <v>201</v>
      </c>
    </row>
    <row r="46" spans="1:4" ht="15.5">
      <c r="A46" s="238" t="s">
        <v>77</v>
      </c>
      <c r="B46" s="242">
        <v>421</v>
      </c>
      <c r="C46" s="363">
        <v>0</v>
      </c>
      <c r="D46" s="246">
        <f t="shared" si="0"/>
        <v>421</v>
      </c>
    </row>
    <row r="47" spans="1:4" ht="15.5">
      <c r="A47" s="238" t="s">
        <v>78</v>
      </c>
      <c r="B47" s="242">
        <v>720</v>
      </c>
      <c r="C47" s="363">
        <v>122</v>
      </c>
      <c r="D47" s="246">
        <f t="shared" si="0"/>
        <v>842</v>
      </c>
    </row>
    <row r="48" spans="1:4" ht="15.5">
      <c r="A48" s="238" t="s">
        <v>79</v>
      </c>
      <c r="B48" s="242">
        <v>445</v>
      </c>
      <c r="C48" s="363">
        <v>0</v>
      </c>
      <c r="D48" s="246">
        <f t="shared" si="0"/>
        <v>445</v>
      </c>
    </row>
    <row r="49" spans="1:4" ht="15.5">
      <c r="A49" s="238" t="s">
        <v>80</v>
      </c>
      <c r="B49" s="242">
        <v>197</v>
      </c>
      <c r="C49" s="363">
        <v>0</v>
      </c>
      <c r="D49" s="246">
        <f t="shared" si="0"/>
        <v>197</v>
      </c>
    </row>
    <row r="50" spans="1:4" ht="15.5">
      <c r="A50" s="238" t="s">
        <v>81</v>
      </c>
      <c r="B50" s="242">
        <v>394</v>
      </c>
      <c r="C50" s="363">
        <v>0</v>
      </c>
      <c r="D50" s="246">
        <f t="shared" si="0"/>
        <v>394</v>
      </c>
    </row>
    <row r="51" spans="1:4" ht="15.5">
      <c r="A51" s="238" t="s">
        <v>82</v>
      </c>
      <c r="B51" s="242">
        <v>104</v>
      </c>
      <c r="C51" s="363">
        <v>0</v>
      </c>
      <c r="D51" s="246">
        <f t="shared" si="0"/>
        <v>104</v>
      </c>
    </row>
    <row r="52" spans="1:4" ht="15.5">
      <c r="A52" s="238" t="s">
        <v>83</v>
      </c>
      <c r="B52" s="242">
        <v>1482</v>
      </c>
      <c r="C52" s="363">
        <v>118</v>
      </c>
      <c r="D52" s="246">
        <f t="shared" si="0"/>
        <v>1600</v>
      </c>
    </row>
    <row r="53" spans="1:4" ht="15.5">
      <c r="A53" s="238" t="s">
        <v>84</v>
      </c>
      <c r="B53" s="242">
        <v>786</v>
      </c>
      <c r="C53" s="363">
        <v>0</v>
      </c>
      <c r="D53" s="246">
        <f t="shared" si="0"/>
        <v>786</v>
      </c>
    </row>
    <row r="54" spans="1:4" ht="15.5">
      <c r="A54" s="238" t="s">
        <v>85</v>
      </c>
      <c r="B54" s="242">
        <v>466</v>
      </c>
      <c r="C54" s="363">
        <v>0</v>
      </c>
      <c r="D54" s="246">
        <f t="shared" si="0"/>
        <v>466</v>
      </c>
    </row>
    <row r="55" spans="1:4" ht="15.5">
      <c r="A55" s="238" t="s">
        <v>86</v>
      </c>
      <c r="B55" s="242">
        <v>379</v>
      </c>
      <c r="C55" s="363">
        <v>0</v>
      </c>
      <c r="D55" s="246">
        <f t="shared" si="0"/>
        <v>379</v>
      </c>
    </row>
    <row r="56" spans="1:4" ht="15.5">
      <c r="A56" s="238" t="s">
        <v>87</v>
      </c>
      <c r="B56" s="242">
        <v>1417</v>
      </c>
      <c r="C56" s="363">
        <v>96</v>
      </c>
      <c r="D56" s="246">
        <f t="shared" si="0"/>
        <v>1513</v>
      </c>
    </row>
    <row r="57" spans="1:4" ht="15.5">
      <c r="A57" s="238" t="s">
        <v>88</v>
      </c>
      <c r="B57" s="242">
        <v>317</v>
      </c>
      <c r="C57" s="363">
        <v>0</v>
      </c>
      <c r="D57" s="246">
        <f t="shared" si="0"/>
        <v>317</v>
      </c>
    </row>
    <row r="58" spans="1:4" ht="15.5">
      <c r="A58" s="238" t="s">
        <v>89</v>
      </c>
      <c r="B58" s="242">
        <v>70</v>
      </c>
      <c r="C58" s="363">
        <v>0</v>
      </c>
      <c r="D58" s="246">
        <f t="shared" si="0"/>
        <v>70</v>
      </c>
    </row>
    <row r="59" spans="1:4" ht="15.5">
      <c r="A59" s="238" t="s">
        <v>90</v>
      </c>
      <c r="B59" s="242">
        <v>842</v>
      </c>
      <c r="C59" s="363">
        <v>120</v>
      </c>
      <c r="D59" s="246">
        <f t="shared" si="0"/>
        <v>962</v>
      </c>
    </row>
    <row r="60" spans="1:4" ht="15.5">
      <c r="A60" s="238" t="s">
        <v>91</v>
      </c>
      <c r="B60" s="242">
        <v>232</v>
      </c>
      <c r="C60" s="363">
        <v>0</v>
      </c>
      <c r="D60" s="246">
        <f t="shared" si="0"/>
        <v>232</v>
      </c>
    </row>
    <row r="61" spans="1:4" ht="15.5">
      <c r="A61" s="238" t="s">
        <v>92</v>
      </c>
      <c r="B61" s="387">
        <f>22430+D133+D134+D135</f>
        <v>22696</v>
      </c>
      <c r="C61" s="364">
        <v>2712</v>
      </c>
      <c r="D61" s="246">
        <f t="shared" si="0"/>
        <v>25408</v>
      </c>
    </row>
    <row r="62" spans="1:4" ht="15.5">
      <c r="A62" s="238" t="s">
        <v>156</v>
      </c>
      <c r="B62" s="242">
        <v>698</v>
      </c>
      <c r="C62" s="363">
        <v>0</v>
      </c>
      <c r="D62" s="246">
        <f t="shared" si="0"/>
        <v>698</v>
      </c>
    </row>
    <row r="63" spans="1:4" ht="15.5">
      <c r="A63" s="238" t="s">
        <v>157</v>
      </c>
      <c r="B63" s="242">
        <v>563</v>
      </c>
      <c r="C63" s="363">
        <v>0</v>
      </c>
      <c r="D63" s="246">
        <f t="shared" si="0"/>
        <v>563</v>
      </c>
    </row>
    <row r="64" spans="1:4" ht="15.5">
      <c r="A64" s="238" t="s">
        <v>93</v>
      </c>
      <c r="B64" s="242">
        <v>2922</v>
      </c>
      <c r="C64" s="363">
        <v>176</v>
      </c>
      <c r="D64" s="246">
        <f t="shared" si="0"/>
        <v>3098</v>
      </c>
    </row>
    <row r="65" spans="1:4" ht="15.5">
      <c r="A65" s="238" t="s">
        <v>94</v>
      </c>
      <c r="B65" s="242">
        <v>255</v>
      </c>
      <c r="C65" s="363">
        <v>0</v>
      </c>
      <c r="D65" s="246">
        <f t="shared" si="0"/>
        <v>255</v>
      </c>
    </row>
    <row r="66" spans="1:4" ht="15.5">
      <c r="A66" s="238" t="s">
        <v>95</v>
      </c>
      <c r="B66" s="242">
        <v>1083</v>
      </c>
      <c r="C66" s="363">
        <v>0</v>
      </c>
      <c r="D66" s="246">
        <f t="shared" si="0"/>
        <v>1083</v>
      </c>
    </row>
    <row r="67" spans="1:4" ht="15.5">
      <c r="A67" s="238" t="s">
        <v>96</v>
      </c>
      <c r="B67" s="242">
        <v>271</v>
      </c>
      <c r="C67" s="363">
        <v>0</v>
      </c>
      <c r="D67" s="246">
        <f t="shared" si="0"/>
        <v>271</v>
      </c>
    </row>
    <row r="68" spans="1:4" ht="15.5">
      <c r="A68" s="238" t="s">
        <v>97</v>
      </c>
      <c r="B68" s="242">
        <v>996</v>
      </c>
      <c r="C68" s="363">
        <v>0</v>
      </c>
      <c r="D68" s="246">
        <f t="shared" si="0"/>
        <v>996</v>
      </c>
    </row>
    <row r="69" spans="1:4" ht="15.5">
      <c r="A69" s="238" t="s">
        <v>98</v>
      </c>
      <c r="B69" s="242">
        <v>239</v>
      </c>
      <c r="C69" s="363">
        <v>0</v>
      </c>
      <c r="D69" s="246">
        <f t="shared" si="0"/>
        <v>239</v>
      </c>
    </row>
    <row r="70" spans="1:4" ht="15.5">
      <c r="A70" s="238" t="s">
        <v>99</v>
      </c>
      <c r="B70" s="242">
        <v>250</v>
      </c>
      <c r="C70" s="363">
        <v>0</v>
      </c>
      <c r="D70" s="246">
        <f t="shared" si="0"/>
        <v>250</v>
      </c>
    </row>
    <row r="71" spans="1:4" ht="15.5">
      <c r="A71" s="238" t="s">
        <v>100</v>
      </c>
      <c r="B71" s="242">
        <v>21</v>
      </c>
      <c r="C71" s="363">
        <v>24</v>
      </c>
      <c r="D71" s="246">
        <f t="shared" ref="D71:D125" si="1">B71+C71</f>
        <v>45</v>
      </c>
    </row>
    <row r="72" spans="1:4" ht="15.5">
      <c r="A72" s="238" t="s">
        <v>101</v>
      </c>
      <c r="B72" s="242">
        <v>311</v>
      </c>
      <c r="C72" s="363">
        <v>0</v>
      </c>
      <c r="D72" s="246">
        <f t="shared" si="1"/>
        <v>311</v>
      </c>
    </row>
    <row r="73" spans="1:4" ht="15.5">
      <c r="A73" s="238" t="s">
        <v>102</v>
      </c>
      <c r="B73" s="242">
        <v>205</v>
      </c>
      <c r="C73" s="363">
        <v>0</v>
      </c>
      <c r="D73" s="246">
        <f t="shared" si="1"/>
        <v>205</v>
      </c>
    </row>
    <row r="74" spans="1:4" ht="15.5">
      <c r="A74" s="238" t="s">
        <v>103</v>
      </c>
      <c r="B74" s="242">
        <v>323</v>
      </c>
      <c r="C74" s="363">
        <v>0</v>
      </c>
      <c r="D74" s="246">
        <f t="shared" si="1"/>
        <v>323</v>
      </c>
    </row>
    <row r="75" spans="1:4" ht="15.5">
      <c r="A75" s="238" t="s">
        <v>104</v>
      </c>
      <c r="B75" s="242">
        <v>41</v>
      </c>
      <c r="C75" s="363">
        <v>31</v>
      </c>
      <c r="D75" s="246">
        <f t="shared" si="1"/>
        <v>72</v>
      </c>
    </row>
    <row r="76" spans="1:4" ht="15.5">
      <c r="A76" s="238" t="s">
        <v>105</v>
      </c>
      <c r="B76" s="242">
        <v>555</v>
      </c>
      <c r="C76" s="363">
        <v>0</v>
      </c>
      <c r="D76" s="246">
        <f t="shared" si="1"/>
        <v>555</v>
      </c>
    </row>
    <row r="77" spans="1:4" ht="15.5">
      <c r="A77" s="238" t="s">
        <v>106</v>
      </c>
      <c r="B77" s="242">
        <v>178</v>
      </c>
      <c r="C77" s="363">
        <v>0</v>
      </c>
      <c r="D77" s="246">
        <f t="shared" si="1"/>
        <v>178</v>
      </c>
    </row>
    <row r="78" spans="1:4" ht="15.5">
      <c r="A78" s="238" t="s">
        <v>107</v>
      </c>
      <c r="B78" s="242">
        <v>1142</v>
      </c>
      <c r="C78" s="363">
        <v>82</v>
      </c>
      <c r="D78" s="246">
        <f t="shared" si="1"/>
        <v>1224</v>
      </c>
    </row>
    <row r="79" spans="1:4" ht="15.5">
      <c r="A79" s="238" t="s">
        <v>108</v>
      </c>
      <c r="B79" s="242">
        <v>116</v>
      </c>
      <c r="C79" s="363">
        <v>0</v>
      </c>
      <c r="D79" s="246">
        <f t="shared" si="1"/>
        <v>116</v>
      </c>
    </row>
    <row r="80" spans="1:4" ht="15.5">
      <c r="A80" s="238" t="s">
        <v>109</v>
      </c>
      <c r="B80" s="242">
        <v>244</v>
      </c>
      <c r="C80" s="363">
        <v>0</v>
      </c>
      <c r="D80" s="246">
        <f t="shared" si="1"/>
        <v>244</v>
      </c>
    </row>
    <row r="81" spans="1:4" ht="15.5">
      <c r="A81" s="238" t="s">
        <v>110</v>
      </c>
      <c r="B81" s="242">
        <v>485</v>
      </c>
      <c r="C81" s="363">
        <v>110</v>
      </c>
      <c r="D81" s="246">
        <f t="shared" si="1"/>
        <v>595</v>
      </c>
    </row>
    <row r="82" spans="1:4" ht="15.5">
      <c r="A82" s="238" t="s">
        <v>111</v>
      </c>
      <c r="B82" s="242">
        <v>256</v>
      </c>
      <c r="C82" s="363">
        <v>0</v>
      </c>
      <c r="D82" s="246">
        <f t="shared" si="1"/>
        <v>256</v>
      </c>
    </row>
    <row r="83" spans="1:4" ht="15.5">
      <c r="A83" s="238" t="s">
        <v>112</v>
      </c>
      <c r="B83" s="242">
        <v>514</v>
      </c>
      <c r="C83" s="363">
        <v>112</v>
      </c>
      <c r="D83" s="246">
        <f t="shared" si="1"/>
        <v>626</v>
      </c>
    </row>
    <row r="84" spans="1:4" ht="15.5">
      <c r="A84" s="238" t="s">
        <v>113</v>
      </c>
      <c r="B84" s="387">
        <f>1919+D136</f>
        <v>1961</v>
      </c>
      <c r="C84" s="363">
        <v>48</v>
      </c>
      <c r="D84" s="246">
        <f t="shared" si="1"/>
        <v>2009</v>
      </c>
    </row>
    <row r="85" spans="1:4" ht="15.5">
      <c r="A85" s="238" t="s">
        <v>114</v>
      </c>
      <c r="B85" s="242">
        <v>269</v>
      </c>
      <c r="C85" s="363">
        <v>0</v>
      </c>
      <c r="D85" s="246">
        <f t="shared" si="1"/>
        <v>269</v>
      </c>
    </row>
    <row r="86" spans="1:4" ht="15.5">
      <c r="A86" s="238" t="s">
        <v>212</v>
      </c>
      <c r="B86" s="242">
        <v>153</v>
      </c>
      <c r="C86" s="363">
        <v>0</v>
      </c>
      <c r="D86" s="246">
        <f t="shared" si="1"/>
        <v>153</v>
      </c>
    </row>
    <row r="87" spans="1:4" ht="15.5">
      <c r="A87" s="238" t="s">
        <v>116</v>
      </c>
      <c r="B87" s="242">
        <v>109</v>
      </c>
      <c r="C87" s="363">
        <v>72</v>
      </c>
      <c r="D87" s="246">
        <f t="shared" si="1"/>
        <v>181</v>
      </c>
    </row>
    <row r="88" spans="1:4" ht="15.5">
      <c r="A88" s="238" t="s">
        <v>117</v>
      </c>
      <c r="B88" s="242">
        <v>76</v>
      </c>
      <c r="C88" s="363">
        <v>0</v>
      </c>
      <c r="D88" s="246">
        <f t="shared" si="1"/>
        <v>76</v>
      </c>
    </row>
    <row r="89" spans="1:4" ht="15.5">
      <c r="A89" s="238" t="s">
        <v>118</v>
      </c>
      <c r="B89" s="242">
        <v>365</v>
      </c>
      <c r="C89" s="363">
        <v>0</v>
      </c>
      <c r="D89" s="246">
        <f t="shared" si="1"/>
        <v>365</v>
      </c>
    </row>
    <row r="90" spans="1:4" ht="15.5">
      <c r="A90" s="238" t="s">
        <v>119</v>
      </c>
      <c r="B90" s="242">
        <v>142</v>
      </c>
      <c r="C90" s="363">
        <v>0</v>
      </c>
      <c r="D90" s="246">
        <f t="shared" si="1"/>
        <v>142</v>
      </c>
    </row>
    <row r="91" spans="1:4" ht="15.5">
      <c r="A91" s="238" t="s">
        <v>120</v>
      </c>
      <c r="B91" s="242">
        <v>232</v>
      </c>
      <c r="C91" s="363">
        <v>0</v>
      </c>
      <c r="D91" s="246">
        <f t="shared" si="1"/>
        <v>232</v>
      </c>
    </row>
    <row r="92" spans="1:4" ht="15.5">
      <c r="A92" s="238" t="s">
        <v>121</v>
      </c>
      <c r="B92" s="242">
        <v>443</v>
      </c>
      <c r="C92" s="363">
        <v>0</v>
      </c>
      <c r="D92" s="246">
        <f t="shared" si="1"/>
        <v>443</v>
      </c>
    </row>
    <row r="93" spans="1:4" ht="15.5">
      <c r="A93" s="238" t="s">
        <v>122</v>
      </c>
      <c r="B93" s="242">
        <v>132</v>
      </c>
      <c r="C93" s="363">
        <v>0</v>
      </c>
      <c r="D93" s="246">
        <f t="shared" si="1"/>
        <v>132</v>
      </c>
    </row>
    <row r="94" spans="1:4" ht="15.5">
      <c r="A94" s="238" t="s">
        <v>123</v>
      </c>
      <c r="B94" s="242">
        <v>396</v>
      </c>
      <c r="C94" s="363">
        <v>0</v>
      </c>
      <c r="D94" s="246">
        <f t="shared" si="1"/>
        <v>396</v>
      </c>
    </row>
    <row r="95" spans="1:4" ht="15.5">
      <c r="A95" s="238" t="s">
        <v>124</v>
      </c>
      <c r="B95" s="242">
        <v>731</v>
      </c>
      <c r="C95" s="363">
        <v>0</v>
      </c>
      <c r="D95" s="246">
        <f t="shared" si="1"/>
        <v>731</v>
      </c>
    </row>
    <row r="96" spans="1:4" ht="15.5">
      <c r="A96" s="238" t="s">
        <v>125</v>
      </c>
      <c r="B96" s="242">
        <v>153</v>
      </c>
      <c r="C96" s="363">
        <v>0</v>
      </c>
      <c r="D96" s="246">
        <f t="shared" si="1"/>
        <v>153</v>
      </c>
    </row>
    <row r="97" spans="1:4" ht="15.5">
      <c r="A97" s="238" t="s">
        <v>126</v>
      </c>
      <c r="B97" s="242">
        <v>303</v>
      </c>
      <c r="C97" s="363">
        <v>0</v>
      </c>
      <c r="D97" s="246">
        <f t="shared" si="1"/>
        <v>303</v>
      </c>
    </row>
    <row r="98" spans="1:4" ht="15.5">
      <c r="A98" s="238" t="s">
        <v>127</v>
      </c>
      <c r="B98" s="242">
        <v>436</v>
      </c>
      <c r="C98" s="363">
        <v>72</v>
      </c>
      <c r="D98" s="246">
        <f t="shared" si="1"/>
        <v>508</v>
      </c>
    </row>
    <row r="99" spans="1:4" ht="15.5">
      <c r="A99" s="238" t="s">
        <v>128</v>
      </c>
      <c r="B99" s="242">
        <v>119</v>
      </c>
      <c r="C99" s="363">
        <v>0</v>
      </c>
      <c r="D99" s="246">
        <f t="shared" si="1"/>
        <v>119</v>
      </c>
    </row>
    <row r="100" spans="1:4" ht="15.5">
      <c r="A100" s="238" t="s">
        <v>129</v>
      </c>
      <c r="B100" s="242">
        <v>146</v>
      </c>
      <c r="C100" s="363">
        <v>22</v>
      </c>
      <c r="D100" s="246">
        <f t="shared" si="1"/>
        <v>168</v>
      </c>
    </row>
    <row r="101" spans="1:4" ht="15.5">
      <c r="A101" s="238" t="s">
        <v>130</v>
      </c>
      <c r="B101" s="242">
        <v>159</v>
      </c>
      <c r="C101" s="363">
        <v>0</v>
      </c>
      <c r="D101" s="246">
        <f t="shared" si="1"/>
        <v>159</v>
      </c>
    </row>
    <row r="102" spans="1:4" ht="15.5">
      <c r="A102" s="238" t="s">
        <v>131</v>
      </c>
      <c r="B102" s="242">
        <v>501</v>
      </c>
      <c r="C102" s="363">
        <v>0</v>
      </c>
      <c r="D102" s="246">
        <f t="shared" si="1"/>
        <v>501</v>
      </c>
    </row>
    <row r="103" spans="1:4" ht="15.5">
      <c r="A103" s="238" t="s">
        <v>132</v>
      </c>
      <c r="B103" s="242">
        <v>916</v>
      </c>
      <c r="C103" s="363">
        <v>0</v>
      </c>
      <c r="D103" s="246">
        <f t="shared" si="1"/>
        <v>916</v>
      </c>
    </row>
    <row r="104" spans="1:4" ht="15.5">
      <c r="A104" s="238" t="s">
        <v>133</v>
      </c>
      <c r="B104" s="242">
        <v>168</v>
      </c>
      <c r="C104" s="363">
        <v>0</v>
      </c>
      <c r="D104" s="246">
        <f t="shared" si="1"/>
        <v>168</v>
      </c>
    </row>
    <row r="105" spans="1:4" ht="15.5">
      <c r="A105" s="238" t="s">
        <v>134</v>
      </c>
      <c r="B105" s="242">
        <v>952</v>
      </c>
      <c r="C105" s="363">
        <v>0</v>
      </c>
      <c r="D105" s="246">
        <f t="shared" si="1"/>
        <v>952</v>
      </c>
    </row>
    <row r="106" spans="1:4" ht="15.5">
      <c r="A106" s="238" t="s">
        <v>135</v>
      </c>
      <c r="B106" s="242">
        <v>38</v>
      </c>
      <c r="C106" s="363">
        <v>0</v>
      </c>
      <c r="D106" s="246">
        <f t="shared" si="1"/>
        <v>38</v>
      </c>
    </row>
    <row r="107" spans="1:4" ht="15.5">
      <c r="A107" s="238" t="s">
        <v>136</v>
      </c>
      <c r="B107" s="242">
        <v>341</v>
      </c>
      <c r="C107" s="363">
        <v>0</v>
      </c>
      <c r="D107" s="246">
        <f t="shared" si="1"/>
        <v>341</v>
      </c>
    </row>
    <row r="108" spans="1:4" ht="15.5">
      <c r="A108" s="238" t="s">
        <v>137</v>
      </c>
      <c r="B108" s="242">
        <v>551</v>
      </c>
      <c r="C108" s="363">
        <v>108</v>
      </c>
      <c r="D108" s="246">
        <f t="shared" si="1"/>
        <v>659</v>
      </c>
    </row>
    <row r="109" spans="1:4" ht="15.5">
      <c r="A109" s="238" t="s">
        <v>138</v>
      </c>
      <c r="B109" s="242">
        <v>236</v>
      </c>
      <c r="C109" s="363">
        <v>0</v>
      </c>
      <c r="D109" s="246">
        <f t="shared" si="1"/>
        <v>236</v>
      </c>
    </row>
    <row r="110" spans="1:4" ht="15.5">
      <c r="A110" s="238" t="s">
        <v>139</v>
      </c>
      <c r="B110" s="242">
        <v>1190</v>
      </c>
      <c r="C110" s="363">
        <v>0</v>
      </c>
      <c r="D110" s="246">
        <f t="shared" si="1"/>
        <v>1190</v>
      </c>
    </row>
    <row r="111" spans="1:4" ht="15.5">
      <c r="A111" s="238" t="s">
        <v>140</v>
      </c>
      <c r="B111" s="242">
        <v>811</v>
      </c>
      <c r="C111" s="364">
        <v>0</v>
      </c>
      <c r="D111" s="246">
        <f t="shared" si="1"/>
        <v>811</v>
      </c>
    </row>
    <row r="112" spans="1:4" ht="15.5">
      <c r="A112" s="238" t="s">
        <v>141</v>
      </c>
      <c r="B112" s="242">
        <v>299</v>
      </c>
      <c r="C112" s="364">
        <v>0</v>
      </c>
      <c r="D112" s="246">
        <f t="shared" si="1"/>
        <v>299</v>
      </c>
    </row>
    <row r="113" spans="1:4" ht="15.5">
      <c r="A113" s="238" t="s">
        <v>142</v>
      </c>
      <c r="B113" s="242">
        <v>159</v>
      </c>
      <c r="C113" s="363">
        <v>0</v>
      </c>
      <c r="D113" s="246">
        <f t="shared" si="1"/>
        <v>159</v>
      </c>
    </row>
    <row r="114" spans="1:4" ht="15.5">
      <c r="A114" s="238" t="s">
        <v>143</v>
      </c>
      <c r="B114" s="242">
        <v>445</v>
      </c>
      <c r="C114" s="363">
        <v>0</v>
      </c>
      <c r="D114" s="246">
        <f t="shared" si="1"/>
        <v>445</v>
      </c>
    </row>
    <row r="115" spans="1:4" ht="15.5">
      <c r="A115" s="238" t="s">
        <v>144</v>
      </c>
      <c r="B115" s="242">
        <v>194</v>
      </c>
      <c r="C115" s="363">
        <v>0</v>
      </c>
      <c r="D115" s="246">
        <f t="shared" si="1"/>
        <v>194</v>
      </c>
    </row>
    <row r="116" spans="1:4" ht="15.5">
      <c r="A116" s="238" t="s">
        <v>145</v>
      </c>
      <c r="B116" s="242">
        <v>188</v>
      </c>
      <c r="C116" s="363">
        <v>38</v>
      </c>
      <c r="D116" s="246">
        <f t="shared" si="1"/>
        <v>226</v>
      </c>
    </row>
    <row r="117" spans="1:4" ht="15.5">
      <c r="A117" s="238" t="s">
        <v>146</v>
      </c>
      <c r="B117" s="242">
        <v>94</v>
      </c>
      <c r="C117" s="363">
        <v>0</v>
      </c>
      <c r="D117" s="246">
        <f t="shared" si="1"/>
        <v>94</v>
      </c>
    </row>
    <row r="118" spans="1:4" ht="15.5">
      <c r="A118" s="238" t="s">
        <v>147</v>
      </c>
      <c r="B118" s="242">
        <v>276</v>
      </c>
      <c r="C118" s="363">
        <v>0</v>
      </c>
      <c r="D118" s="246">
        <f t="shared" si="1"/>
        <v>276</v>
      </c>
    </row>
    <row r="119" spans="1:4" ht="15.5">
      <c r="A119" s="238" t="s">
        <v>148</v>
      </c>
      <c r="B119" s="242">
        <v>2294</v>
      </c>
      <c r="C119" s="363">
        <v>719</v>
      </c>
      <c r="D119" s="246">
        <f t="shared" si="1"/>
        <v>3013</v>
      </c>
    </row>
    <row r="120" spans="1:4" ht="15.5">
      <c r="A120" s="238" t="s">
        <v>149</v>
      </c>
      <c r="B120" s="242">
        <v>145</v>
      </c>
      <c r="C120" s="363">
        <v>0</v>
      </c>
      <c r="D120" s="246">
        <f t="shared" si="1"/>
        <v>145</v>
      </c>
    </row>
    <row r="121" spans="1:4" ht="15.5">
      <c r="A121" s="238" t="s">
        <v>150</v>
      </c>
      <c r="B121" s="242">
        <v>345</v>
      </c>
      <c r="C121" s="364">
        <v>0</v>
      </c>
      <c r="D121" s="246">
        <f t="shared" si="1"/>
        <v>345</v>
      </c>
    </row>
    <row r="122" spans="1:4" ht="15.5">
      <c r="A122" s="238" t="s">
        <v>151</v>
      </c>
      <c r="B122" s="242">
        <v>168</v>
      </c>
      <c r="C122" s="363">
        <v>0</v>
      </c>
      <c r="D122" s="246">
        <f t="shared" si="1"/>
        <v>168</v>
      </c>
    </row>
    <row r="123" spans="1:4" ht="15.5">
      <c r="A123" s="238" t="s">
        <v>152</v>
      </c>
      <c r="B123" s="242">
        <v>636</v>
      </c>
      <c r="C123" s="363">
        <v>42</v>
      </c>
      <c r="D123" s="246">
        <f t="shared" si="1"/>
        <v>678</v>
      </c>
    </row>
    <row r="124" spans="1:4" ht="15.5">
      <c r="A124" s="238" t="s">
        <v>153</v>
      </c>
      <c r="B124" s="242">
        <v>135</v>
      </c>
      <c r="C124" s="363">
        <v>0</v>
      </c>
      <c r="D124" s="246">
        <f t="shared" si="1"/>
        <v>135</v>
      </c>
    </row>
    <row r="125" spans="1:4" ht="16" thickBot="1">
      <c r="A125" s="239" t="s">
        <v>154</v>
      </c>
      <c r="B125" s="243">
        <v>500</v>
      </c>
      <c r="C125" s="365">
        <v>0</v>
      </c>
      <c r="D125" s="247">
        <f t="shared" si="1"/>
        <v>500</v>
      </c>
    </row>
    <row r="126" spans="1:4" ht="44" customHeight="1">
      <c r="A126" s="498" t="s">
        <v>489</v>
      </c>
      <c r="B126" s="499"/>
      <c r="C126" s="499"/>
      <c r="D126" s="500"/>
    </row>
    <row r="127" spans="1:4" ht="14.5" customHeight="1">
      <c r="A127" s="385" t="s">
        <v>42</v>
      </c>
      <c r="B127" s="503" t="s">
        <v>550</v>
      </c>
      <c r="C127" s="503"/>
      <c r="D127" s="386">
        <v>80</v>
      </c>
    </row>
    <row r="128" spans="1:4" ht="14.5" customHeight="1">
      <c r="A128" s="385" t="s">
        <v>66</v>
      </c>
      <c r="B128" s="503" t="s">
        <v>237</v>
      </c>
      <c r="C128" s="503"/>
      <c r="D128" s="386">
        <v>48</v>
      </c>
    </row>
    <row r="129" spans="1:4" ht="14.5" customHeight="1">
      <c r="A129" s="385" t="s">
        <v>68</v>
      </c>
      <c r="B129" s="503" t="s">
        <v>551</v>
      </c>
      <c r="C129" s="503"/>
      <c r="D129" s="386">
        <v>12</v>
      </c>
    </row>
    <row r="130" spans="1:4" ht="14.5" customHeight="1">
      <c r="A130" s="385" t="s">
        <v>68</v>
      </c>
      <c r="B130" s="503" t="s">
        <v>552</v>
      </c>
      <c r="C130" s="503"/>
      <c r="D130" s="386">
        <v>48</v>
      </c>
    </row>
    <row r="131" spans="1:4" ht="14.5" customHeight="1">
      <c r="A131" s="385" t="s">
        <v>72</v>
      </c>
      <c r="B131" s="503" t="s">
        <v>277</v>
      </c>
      <c r="C131" s="503"/>
      <c r="D131" s="386">
        <v>72</v>
      </c>
    </row>
    <row r="132" spans="1:4">
      <c r="A132" s="366" t="s">
        <v>72</v>
      </c>
      <c r="B132" s="502" t="s">
        <v>488</v>
      </c>
      <c r="C132" s="502"/>
      <c r="D132" s="384">
        <v>252</v>
      </c>
    </row>
    <row r="133" spans="1:4">
      <c r="A133" s="366" t="s">
        <v>92</v>
      </c>
      <c r="B133" s="502" t="s">
        <v>549</v>
      </c>
      <c r="C133" s="502"/>
      <c r="D133" s="384">
        <v>70</v>
      </c>
    </row>
    <row r="134" spans="1:4">
      <c r="A134" s="366" t="s">
        <v>92</v>
      </c>
      <c r="B134" s="502" t="s">
        <v>278</v>
      </c>
      <c r="C134" s="502"/>
      <c r="D134" s="384">
        <v>80</v>
      </c>
    </row>
    <row r="135" spans="1:4">
      <c r="A135" s="366" t="s">
        <v>92</v>
      </c>
      <c r="B135" s="502" t="s">
        <v>230</v>
      </c>
      <c r="C135" s="502"/>
      <c r="D135" s="388">
        <v>116</v>
      </c>
    </row>
    <row r="136" spans="1:4" ht="15" thickBot="1">
      <c r="A136" s="367" t="s">
        <v>113</v>
      </c>
      <c r="B136" s="504" t="s">
        <v>553</v>
      </c>
      <c r="C136" s="504"/>
      <c r="D136" s="389">
        <v>42</v>
      </c>
    </row>
    <row r="137" spans="1:4">
      <c r="A137" s="360"/>
      <c r="B137" s="358"/>
      <c r="C137" s="359"/>
    </row>
    <row r="138" spans="1:4">
      <c r="A138" s="360"/>
      <c r="B138" s="358"/>
      <c r="C138" s="359"/>
    </row>
    <row r="139" spans="1:4">
      <c r="C139" s="219"/>
    </row>
    <row r="140" spans="1:4">
      <c r="A140" s="357"/>
      <c r="B140" s="358"/>
      <c r="C140" s="359"/>
    </row>
  </sheetData>
  <sheetProtection algorithmName="SHA-512" hashValue="9ortBrEEs0XVeZVUNn3yZnwmKJZ0PhIrTIpilSK2+pRcjPo8z0zftoiu8oilTBs+dAt7N2iw7Qu7HmRo3zzC9A==" saltValue="qZ3ypqIRw4XcuJdvHdj8Fw==" spinCount="100000" sheet="1" objects="1" scenarios="1"/>
  <mergeCells count="12">
    <mergeCell ref="B135:C135"/>
    <mergeCell ref="B136:C136"/>
    <mergeCell ref="B129:C129"/>
    <mergeCell ref="B130:C130"/>
    <mergeCell ref="A126:D126"/>
    <mergeCell ref="A1:D1"/>
    <mergeCell ref="B132:C132"/>
    <mergeCell ref="B133:C133"/>
    <mergeCell ref="B134:C134"/>
    <mergeCell ref="B128:C128"/>
    <mergeCell ref="B131:C131"/>
    <mergeCell ref="B127:C127"/>
  </mergeCells>
  <hyperlinks>
    <hyperlink ref="A3" r:id="rId1" xr:uid="{E54A1F3C-2078-4D59-823B-3302A95D95E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2FA-ECEF-41F4-BA28-2F1258271788}">
  <sheetPr>
    <pageSetUpPr fitToPage="1"/>
  </sheetPr>
  <dimension ref="A1:O103"/>
  <sheetViews>
    <sheetView showGridLines="0" topLeftCell="B1" zoomScaleNormal="100" workbookViewId="0">
      <selection activeCell="B3" sqref="B3:K3"/>
    </sheetView>
  </sheetViews>
  <sheetFormatPr defaultColWidth="8.81640625" defaultRowHeight="14.5"/>
  <cols>
    <col min="1" max="1" width="0" style="1" hidden="1" customWidth="1"/>
    <col min="2" max="2" width="13" style="1" customWidth="1"/>
    <col min="3" max="3" width="37.54296875" style="1" customWidth="1"/>
    <col min="4" max="4" width="32.81640625" style="1" customWidth="1"/>
    <col min="5" max="5" width="17.54296875" style="1" customWidth="1"/>
    <col min="6" max="6" width="8.81640625" style="1"/>
    <col min="7" max="7" width="0" style="1" hidden="1" customWidth="1"/>
    <col min="8" max="8" width="9.1796875" style="1" customWidth="1"/>
    <col min="9" max="9" width="13.81640625" style="1" customWidth="1"/>
    <col min="10" max="10" width="19.54296875" style="1" bestFit="1" customWidth="1"/>
    <col min="11" max="11" width="9.54296875" style="1" customWidth="1"/>
    <col min="12" max="12" width="8.81640625" style="1"/>
    <col min="13" max="13" width="13" style="1" customWidth="1"/>
    <col min="14" max="14" width="13.453125" style="1" customWidth="1"/>
    <col min="15" max="16384" width="8.81640625" style="1"/>
  </cols>
  <sheetData>
    <row r="1" spans="1:15" ht="18" customHeight="1">
      <c r="A1" s="10"/>
      <c r="B1" s="509" t="s">
        <v>493</v>
      </c>
      <c r="C1" s="509"/>
      <c r="D1" s="509"/>
      <c r="E1" s="509"/>
      <c r="F1" s="509"/>
      <c r="G1" s="509"/>
      <c r="H1" s="509"/>
      <c r="I1" s="509"/>
      <c r="J1" s="505" t="s">
        <v>555</v>
      </c>
      <c r="K1" s="505"/>
    </row>
    <row r="2" spans="1:15" ht="18" customHeight="1">
      <c r="A2" s="10"/>
      <c r="B2" s="509"/>
      <c r="C2" s="509"/>
      <c r="D2" s="509"/>
      <c r="E2" s="509"/>
      <c r="F2" s="509"/>
      <c r="G2" s="509"/>
      <c r="H2" s="509"/>
      <c r="I2" s="509"/>
      <c r="J2" s="348"/>
      <c r="K2" s="348"/>
    </row>
    <row r="3" spans="1:15" ht="44.5" customHeight="1">
      <c r="A3" s="10"/>
      <c r="B3" s="508" t="s">
        <v>487</v>
      </c>
      <c r="C3" s="508"/>
      <c r="D3" s="508"/>
      <c r="E3" s="508"/>
      <c r="F3" s="508"/>
      <c r="G3" s="508"/>
      <c r="H3" s="508"/>
      <c r="I3" s="508"/>
      <c r="J3" s="508"/>
      <c r="K3" s="508"/>
    </row>
    <row r="4" spans="1:15" ht="90.75" customHeight="1">
      <c r="A4" s="10"/>
      <c r="B4" s="506" t="s">
        <v>554</v>
      </c>
      <c r="C4" s="507"/>
      <c r="D4" s="507"/>
      <c r="E4" s="507"/>
      <c r="F4" s="507"/>
      <c r="G4" s="507"/>
      <c r="H4" s="507"/>
      <c r="I4" s="507"/>
      <c r="J4" s="507"/>
      <c r="K4" s="507"/>
    </row>
    <row r="5" spans="1:15" ht="29">
      <c r="A5" s="10"/>
      <c r="B5" s="349" t="s">
        <v>169</v>
      </c>
      <c r="C5" s="349" t="s">
        <v>165</v>
      </c>
      <c r="D5" s="349" t="s">
        <v>166</v>
      </c>
      <c r="E5" s="349" t="s">
        <v>167</v>
      </c>
      <c r="F5" s="349" t="s">
        <v>168</v>
      </c>
      <c r="G5" s="350" t="s">
        <v>214</v>
      </c>
      <c r="H5" s="350" t="s">
        <v>204</v>
      </c>
      <c r="I5" s="350" t="s">
        <v>206</v>
      </c>
      <c r="J5" s="350" t="s">
        <v>207</v>
      </c>
      <c r="K5" s="351" t="s">
        <v>170</v>
      </c>
      <c r="M5" s="10"/>
      <c r="N5" s="10"/>
      <c r="O5" s="10"/>
    </row>
    <row r="6" spans="1:15" s="10" customFormat="1">
      <c r="B6" s="369" t="s">
        <v>187</v>
      </c>
      <c r="C6" s="370" t="s">
        <v>501</v>
      </c>
      <c r="D6" s="371" t="s">
        <v>502</v>
      </c>
      <c r="E6" s="372" t="s">
        <v>503</v>
      </c>
      <c r="F6" s="373">
        <v>42164</v>
      </c>
      <c r="G6" s="373"/>
      <c r="H6" s="369">
        <v>60</v>
      </c>
      <c r="I6" s="369" t="s">
        <v>209</v>
      </c>
      <c r="J6" s="373" t="s">
        <v>171</v>
      </c>
      <c r="K6" s="221"/>
    </row>
    <row r="7" spans="1:15" s="10" customFormat="1">
      <c r="B7" s="369" t="s">
        <v>42</v>
      </c>
      <c r="C7" s="370" t="s">
        <v>220</v>
      </c>
      <c r="D7" s="371" t="s">
        <v>227</v>
      </c>
      <c r="E7" s="372" t="s">
        <v>205</v>
      </c>
      <c r="F7" s="373">
        <v>40342</v>
      </c>
      <c r="G7" s="373" t="s">
        <v>23</v>
      </c>
      <c r="H7" s="369">
        <v>80</v>
      </c>
      <c r="I7" s="369" t="s">
        <v>209</v>
      </c>
      <c r="J7" s="373" t="s">
        <v>171</v>
      </c>
      <c r="K7" s="221"/>
    </row>
    <row r="8" spans="1:15" s="10" customFormat="1">
      <c r="B8" s="369" t="s">
        <v>47</v>
      </c>
      <c r="C8" s="370" t="s">
        <v>435</v>
      </c>
      <c r="D8" s="371" t="s">
        <v>436</v>
      </c>
      <c r="E8" s="372" t="s">
        <v>288</v>
      </c>
      <c r="F8" s="373">
        <v>41042</v>
      </c>
      <c r="G8" s="373"/>
      <c r="H8" s="369">
        <v>126</v>
      </c>
      <c r="I8" s="369" t="s">
        <v>209</v>
      </c>
      <c r="J8" s="373" t="s">
        <v>176</v>
      </c>
      <c r="K8" s="221"/>
    </row>
    <row r="9" spans="1:15" s="10" customFormat="1">
      <c r="B9" s="369" t="s">
        <v>47</v>
      </c>
      <c r="C9" s="370" t="s">
        <v>504</v>
      </c>
      <c r="D9" s="371" t="s">
        <v>436</v>
      </c>
      <c r="E9" s="372" t="s">
        <v>288</v>
      </c>
      <c r="F9" s="373">
        <v>41042</v>
      </c>
      <c r="G9" s="373"/>
      <c r="H9" s="369">
        <v>36</v>
      </c>
      <c r="I9" s="369" t="s">
        <v>209</v>
      </c>
      <c r="J9" s="373" t="s">
        <v>171</v>
      </c>
      <c r="K9" s="221"/>
    </row>
    <row r="10" spans="1:15" s="10" customFormat="1">
      <c r="B10" s="369" t="s">
        <v>47</v>
      </c>
      <c r="C10" s="370" t="s">
        <v>286</v>
      </c>
      <c r="D10" s="371" t="s">
        <v>287</v>
      </c>
      <c r="E10" s="372" t="s">
        <v>288</v>
      </c>
      <c r="F10" s="373">
        <v>41042</v>
      </c>
      <c r="G10" s="373" t="s">
        <v>24</v>
      </c>
      <c r="H10" s="369">
        <v>76</v>
      </c>
      <c r="I10" s="369" t="s">
        <v>209</v>
      </c>
      <c r="J10" s="373" t="s">
        <v>171</v>
      </c>
      <c r="K10" s="221"/>
    </row>
    <row r="11" spans="1:15" s="10" customFormat="1">
      <c r="B11" s="369" t="s">
        <v>55</v>
      </c>
      <c r="C11" s="370" t="s">
        <v>505</v>
      </c>
      <c r="D11" s="371" t="s">
        <v>506</v>
      </c>
      <c r="E11" s="372" t="s">
        <v>507</v>
      </c>
      <c r="F11" s="373">
        <v>42445</v>
      </c>
      <c r="G11" s="373"/>
      <c r="H11" s="369">
        <v>60</v>
      </c>
      <c r="I11" s="369" t="s">
        <v>209</v>
      </c>
      <c r="J11" s="373" t="s">
        <v>171</v>
      </c>
      <c r="K11" s="221"/>
    </row>
    <row r="12" spans="1:15" s="10" customFormat="1">
      <c r="B12" s="379" t="s">
        <v>56</v>
      </c>
      <c r="C12" s="374" t="s">
        <v>233</v>
      </c>
      <c r="D12" s="383" t="s">
        <v>234</v>
      </c>
      <c r="E12" s="381" t="s">
        <v>188</v>
      </c>
      <c r="F12" s="382">
        <v>42071</v>
      </c>
      <c r="G12" s="382" t="s">
        <v>23</v>
      </c>
      <c r="H12" s="379">
        <v>80</v>
      </c>
      <c r="I12" s="379" t="s">
        <v>209</v>
      </c>
      <c r="J12" s="382" t="s">
        <v>171</v>
      </c>
      <c r="K12" s="221"/>
    </row>
    <row r="13" spans="1:15" s="10" customFormat="1">
      <c r="B13" s="369" t="s">
        <v>57</v>
      </c>
      <c r="C13" s="370" t="s">
        <v>437</v>
      </c>
      <c r="D13" s="371" t="s">
        <v>438</v>
      </c>
      <c r="E13" s="372" t="s">
        <v>439</v>
      </c>
      <c r="F13" s="373">
        <v>41071</v>
      </c>
      <c r="G13" s="373"/>
      <c r="H13" s="369">
        <v>12</v>
      </c>
      <c r="I13" s="369" t="s">
        <v>209</v>
      </c>
      <c r="J13" s="373" t="s">
        <v>304</v>
      </c>
      <c r="K13" s="221"/>
    </row>
    <row r="14" spans="1:15" s="10" customFormat="1">
      <c r="B14" s="369" t="s">
        <v>57</v>
      </c>
      <c r="C14" s="370" t="s">
        <v>508</v>
      </c>
      <c r="D14" s="371" t="s">
        <v>509</v>
      </c>
      <c r="E14" s="372" t="s">
        <v>510</v>
      </c>
      <c r="F14" s="373">
        <v>41001</v>
      </c>
      <c r="G14" s="373"/>
      <c r="H14" s="369">
        <v>60</v>
      </c>
      <c r="I14" s="369" t="s">
        <v>209</v>
      </c>
      <c r="J14" s="373" t="s">
        <v>176</v>
      </c>
      <c r="K14" s="221"/>
    </row>
    <row r="15" spans="1:15" s="10" customFormat="1">
      <c r="B15" s="369" t="s">
        <v>62</v>
      </c>
      <c r="C15" s="370" t="s">
        <v>235</v>
      </c>
      <c r="D15" s="371" t="s">
        <v>236</v>
      </c>
      <c r="E15" s="372" t="s">
        <v>180</v>
      </c>
      <c r="F15" s="373">
        <v>42240</v>
      </c>
      <c r="G15" s="372" t="s">
        <v>24</v>
      </c>
      <c r="H15" s="369">
        <v>80</v>
      </c>
      <c r="I15" s="369" t="s">
        <v>209</v>
      </c>
      <c r="J15" s="373" t="s">
        <v>171</v>
      </c>
      <c r="K15" s="221"/>
    </row>
    <row r="16" spans="1:15" s="248" customFormat="1">
      <c r="B16" s="369" t="s">
        <v>62</v>
      </c>
      <c r="C16" s="370" t="s">
        <v>282</v>
      </c>
      <c r="D16" s="371" t="s">
        <v>283</v>
      </c>
      <c r="E16" s="372" t="s">
        <v>180</v>
      </c>
      <c r="F16" s="373">
        <v>42240</v>
      </c>
      <c r="G16" s="372" t="s">
        <v>24</v>
      </c>
      <c r="H16" s="369">
        <v>76</v>
      </c>
      <c r="I16" s="369" t="s">
        <v>209</v>
      </c>
      <c r="J16" s="373" t="s">
        <v>171</v>
      </c>
      <c r="K16" s="221"/>
    </row>
    <row r="17" spans="2:11" s="248" customFormat="1">
      <c r="B17" s="369" t="s">
        <v>62</v>
      </c>
      <c r="C17" s="374" t="s">
        <v>440</v>
      </c>
      <c r="D17" s="371" t="s">
        <v>441</v>
      </c>
      <c r="E17" s="372" t="s">
        <v>180</v>
      </c>
      <c r="F17" s="373">
        <v>42240</v>
      </c>
      <c r="G17" s="372"/>
      <c r="H17" s="369">
        <v>76</v>
      </c>
      <c r="I17" s="369" t="s">
        <v>209</v>
      </c>
      <c r="J17" s="373" t="s">
        <v>176</v>
      </c>
      <c r="K17" s="221"/>
    </row>
    <row r="18" spans="2:11" s="10" customFormat="1">
      <c r="B18" s="369" t="s">
        <v>62</v>
      </c>
      <c r="C18" s="370" t="s">
        <v>309</v>
      </c>
      <c r="D18" s="371" t="s">
        <v>387</v>
      </c>
      <c r="E18" s="372" t="s">
        <v>180</v>
      </c>
      <c r="F18" s="373">
        <v>42240</v>
      </c>
      <c r="G18" s="372"/>
      <c r="H18" s="369">
        <v>99</v>
      </c>
      <c r="I18" s="369" t="s">
        <v>208</v>
      </c>
      <c r="J18" s="373" t="s">
        <v>176</v>
      </c>
      <c r="K18" s="221"/>
    </row>
    <row r="19" spans="2:11" s="10" customFormat="1">
      <c r="B19" s="369" t="s">
        <v>65</v>
      </c>
      <c r="C19" s="370" t="s">
        <v>257</v>
      </c>
      <c r="D19" s="375" t="s">
        <v>258</v>
      </c>
      <c r="E19" s="372" t="s">
        <v>259</v>
      </c>
      <c r="F19" s="372">
        <v>42602</v>
      </c>
      <c r="G19" s="372" t="s">
        <v>23</v>
      </c>
      <c r="H19" s="369">
        <v>41</v>
      </c>
      <c r="I19" s="369" t="s">
        <v>208</v>
      </c>
      <c r="J19" s="369" t="s">
        <v>176</v>
      </c>
      <c r="K19" s="221"/>
    </row>
    <row r="20" spans="2:11" s="10" customFormat="1">
      <c r="B20" s="369" t="s">
        <v>68</v>
      </c>
      <c r="C20" s="370" t="s">
        <v>511</v>
      </c>
      <c r="D20" s="375" t="s">
        <v>512</v>
      </c>
      <c r="E20" s="372" t="s">
        <v>221</v>
      </c>
      <c r="F20" s="372">
        <v>42301</v>
      </c>
      <c r="G20" s="372"/>
      <c r="H20" s="369">
        <v>44</v>
      </c>
      <c r="I20" s="369" t="s">
        <v>209</v>
      </c>
      <c r="J20" s="369" t="s">
        <v>176</v>
      </c>
      <c r="K20" s="221"/>
    </row>
    <row r="21" spans="2:11" s="10" customFormat="1">
      <c r="B21" s="369" t="s">
        <v>71</v>
      </c>
      <c r="C21" s="370" t="s">
        <v>260</v>
      </c>
      <c r="D21" s="371" t="s">
        <v>261</v>
      </c>
      <c r="E21" s="372" t="s">
        <v>262</v>
      </c>
      <c r="F21" s="373">
        <v>42336</v>
      </c>
      <c r="G21" s="373" t="s">
        <v>23</v>
      </c>
      <c r="H21" s="369">
        <v>30</v>
      </c>
      <c r="I21" s="369" t="s">
        <v>209</v>
      </c>
      <c r="J21" s="373" t="s">
        <v>171</v>
      </c>
      <c r="K21" s="221"/>
    </row>
    <row r="22" spans="2:11" s="10" customFormat="1">
      <c r="B22" s="369" t="s">
        <v>72</v>
      </c>
      <c r="C22" s="370" t="s">
        <v>442</v>
      </c>
      <c r="D22" s="371" t="s">
        <v>443</v>
      </c>
      <c r="E22" s="372" t="s">
        <v>173</v>
      </c>
      <c r="F22" s="373">
        <v>40517</v>
      </c>
      <c r="G22" s="373"/>
      <c r="H22" s="369">
        <v>98</v>
      </c>
      <c r="I22" s="369" t="s">
        <v>208</v>
      </c>
      <c r="J22" s="373" t="s">
        <v>171</v>
      </c>
      <c r="K22" s="221"/>
    </row>
    <row r="23" spans="2:11" s="248" customFormat="1">
      <c r="B23" s="369" t="s">
        <v>72</v>
      </c>
      <c r="C23" s="370" t="s">
        <v>293</v>
      </c>
      <c r="D23" s="375" t="s">
        <v>294</v>
      </c>
      <c r="E23" s="372" t="s">
        <v>173</v>
      </c>
      <c r="F23" s="372">
        <v>40517</v>
      </c>
      <c r="G23" s="372" t="s">
        <v>24</v>
      </c>
      <c r="H23" s="369">
        <v>52</v>
      </c>
      <c r="I23" s="369" t="s">
        <v>209</v>
      </c>
      <c r="J23" s="369" t="s">
        <v>171</v>
      </c>
      <c r="K23" s="221"/>
    </row>
    <row r="24" spans="2:11" s="10" customFormat="1">
      <c r="B24" s="373" t="s">
        <v>72</v>
      </c>
      <c r="C24" s="373" t="s">
        <v>411</v>
      </c>
      <c r="D24" s="371" t="s">
        <v>412</v>
      </c>
      <c r="E24" s="373" t="s">
        <v>173</v>
      </c>
      <c r="F24" s="373">
        <v>40503</v>
      </c>
      <c r="G24" s="372"/>
      <c r="H24" s="373">
        <v>80</v>
      </c>
      <c r="I24" s="373" t="s">
        <v>208</v>
      </c>
      <c r="J24" s="373" t="s">
        <v>171</v>
      </c>
      <c r="K24" s="221"/>
    </row>
    <row r="25" spans="2:11" s="10" customFormat="1">
      <c r="B25" s="373" t="s">
        <v>72</v>
      </c>
      <c r="C25" s="373" t="s">
        <v>513</v>
      </c>
      <c r="D25" s="371" t="s">
        <v>514</v>
      </c>
      <c r="E25" s="373" t="s">
        <v>173</v>
      </c>
      <c r="F25" s="373">
        <v>40511</v>
      </c>
      <c r="G25" s="372"/>
      <c r="H25" s="373">
        <v>24</v>
      </c>
      <c r="I25" s="373" t="s">
        <v>209</v>
      </c>
      <c r="J25" s="373" t="s">
        <v>176</v>
      </c>
      <c r="K25" s="221"/>
    </row>
    <row r="26" spans="2:11" s="10" customFormat="1">
      <c r="B26" s="369" t="s">
        <v>72</v>
      </c>
      <c r="C26" s="370" t="s">
        <v>420</v>
      </c>
      <c r="D26" s="375" t="s">
        <v>421</v>
      </c>
      <c r="E26" s="372" t="s">
        <v>173</v>
      </c>
      <c r="F26" s="372">
        <v>40513</v>
      </c>
      <c r="G26" s="372"/>
      <c r="H26" s="369">
        <v>71</v>
      </c>
      <c r="I26" s="369" t="s">
        <v>209</v>
      </c>
      <c r="J26" s="369" t="s">
        <v>171</v>
      </c>
      <c r="K26" s="221"/>
    </row>
    <row r="27" spans="2:11" s="10" customFormat="1">
      <c r="B27" s="369" t="s">
        <v>72</v>
      </c>
      <c r="C27" s="370" t="s">
        <v>515</v>
      </c>
      <c r="D27" s="375" t="s">
        <v>516</v>
      </c>
      <c r="E27" s="372" t="s">
        <v>173</v>
      </c>
      <c r="F27" s="372">
        <v>40505</v>
      </c>
      <c r="G27" s="372"/>
      <c r="H27" s="369">
        <v>83</v>
      </c>
      <c r="I27" s="369" t="s">
        <v>209</v>
      </c>
      <c r="J27" s="369" t="s">
        <v>176</v>
      </c>
      <c r="K27" s="221"/>
    </row>
    <row r="28" spans="2:11" s="10" customFormat="1">
      <c r="B28" s="369" t="s">
        <v>72</v>
      </c>
      <c r="C28" s="374" t="s">
        <v>517</v>
      </c>
      <c r="D28" s="371" t="s">
        <v>518</v>
      </c>
      <c r="E28" s="372" t="s">
        <v>173</v>
      </c>
      <c r="F28" s="373">
        <v>40505</v>
      </c>
      <c r="G28" s="372"/>
      <c r="H28" s="369">
        <v>96</v>
      </c>
      <c r="I28" s="369" t="s">
        <v>209</v>
      </c>
      <c r="J28" s="373" t="s">
        <v>171</v>
      </c>
      <c r="K28" s="221"/>
    </row>
    <row r="29" spans="2:11" s="10" customFormat="1">
      <c r="B29" s="369" t="s">
        <v>72</v>
      </c>
      <c r="C29" s="370" t="s">
        <v>423</v>
      </c>
      <c r="D29" s="376" t="s">
        <v>238</v>
      </c>
      <c r="E29" s="372" t="s">
        <v>173</v>
      </c>
      <c r="F29" s="377">
        <v>40502</v>
      </c>
      <c r="G29" s="372" t="s">
        <v>24</v>
      </c>
      <c r="H29" s="369">
        <v>38</v>
      </c>
      <c r="I29" s="369" t="s">
        <v>209</v>
      </c>
      <c r="J29" s="377" t="s">
        <v>171</v>
      </c>
      <c r="K29" s="221"/>
    </row>
    <row r="30" spans="2:11" s="10" customFormat="1">
      <c r="B30" s="369" t="s">
        <v>72</v>
      </c>
      <c r="C30" s="370" t="s">
        <v>291</v>
      </c>
      <c r="D30" s="375" t="s">
        <v>292</v>
      </c>
      <c r="E30" s="372" t="s">
        <v>173</v>
      </c>
      <c r="F30" s="372">
        <v>40503</v>
      </c>
      <c r="G30" s="372" t="s">
        <v>24</v>
      </c>
      <c r="H30" s="369">
        <v>45</v>
      </c>
      <c r="I30" s="369" t="s">
        <v>209</v>
      </c>
      <c r="J30" s="369" t="s">
        <v>171</v>
      </c>
      <c r="K30" s="221"/>
    </row>
    <row r="31" spans="2:11" s="10" customFormat="1" ht="14.5" customHeight="1">
      <c r="B31" s="369" t="s">
        <v>74</v>
      </c>
      <c r="C31" s="370" t="s">
        <v>444</v>
      </c>
      <c r="D31" s="375" t="s">
        <v>445</v>
      </c>
      <c r="E31" s="372" t="s">
        <v>446</v>
      </c>
      <c r="F31" s="372">
        <v>41669</v>
      </c>
      <c r="G31" s="372"/>
      <c r="H31" s="369">
        <v>24</v>
      </c>
      <c r="I31" s="369" t="s">
        <v>208</v>
      </c>
      <c r="J31" s="369" t="s">
        <v>176</v>
      </c>
      <c r="K31" s="221"/>
    </row>
    <row r="32" spans="2:11" s="248" customFormat="1">
      <c r="B32" s="369" t="s">
        <v>202</v>
      </c>
      <c r="C32" s="370" t="s">
        <v>295</v>
      </c>
      <c r="D32" s="375" t="s">
        <v>296</v>
      </c>
      <c r="E32" s="372" t="s">
        <v>297</v>
      </c>
      <c r="F32" s="372">
        <v>41095</v>
      </c>
      <c r="G32" s="372" t="s">
        <v>23</v>
      </c>
      <c r="H32" s="369">
        <v>50</v>
      </c>
      <c r="I32" s="369" t="s">
        <v>209</v>
      </c>
      <c r="J32" s="369" t="s">
        <v>171</v>
      </c>
      <c r="K32" s="221"/>
    </row>
    <row r="33" spans="2:11" s="248" customFormat="1">
      <c r="B33" s="369" t="s">
        <v>78</v>
      </c>
      <c r="C33" s="374" t="s">
        <v>447</v>
      </c>
      <c r="D33" s="375" t="s">
        <v>448</v>
      </c>
      <c r="E33" s="372" t="s">
        <v>449</v>
      </c>
      <c r="F33" s="372">
        <v>42066</v>
      </c>
      <c r="G33" s="372"/>
      <c r="H33" s="369">
        <v>66</v>
      </c>
      <c r="I33" s="369" t="s">
        <v>209</v>
      </c>
      <c r="J33" s="369" t="s">
        <v>176</v>
      </c>
      <c r="K33" s="221"/>
    </row>
    <row r="34" spans="2:11" s="248" customFormat="1">
      <c r="B34" s="369" t="s">
        <v>78</v>
      </c>
      <c r="C34" s="374" t="s">
        <v>450</v>
      </c>
      <c r="D34" s="375" t="s">
        <v>451</v>
      </c>
      <c r="E34" s="372" t="s">
        <v>449</v>
      </c>
      <c r="F34" s="372">
        <v>42066</v>
      </c>
      <c r="G34" s="372"/>
      <c r="H34" s="369">
        <v>56</v>
      </c>
      <c r="I34" s="369" t="s">
        <v>209</v>
      </c>
      <c r="J34" s="369" t="s">
        <v>176</v>
      </c>
      <c r="K34" s="221"/>
    </row>
    <row r="35" spans="2:11" s="248" customFormat="1">
      <c r="B35" s="369" t="s">
        <v>81</v>
      </c>
      <c r="C35" s="370" t="s">
        <v>452</v>
      </c>
      <c r="D35" s="375" t="s">
        <v>453</v>
      </c>
      <c r="E35" s="372" t="s">
        <v>454</v>
      </c>
      <c r="F35" s="372">
        <v>41139</v>
      </c>
      <c r="G35" s="372"/>
      <c r="H35" s="369">
        <v>24</v>
      </c>
      <c r="I35" s="369" t="s">
        <v>208</v>
      </c>
      <c r="J35" s="369" t="s">
        <v>176</v>
      </c>
      <c r="K35" s="221"/>
    </row>
    <row r="36" spans="2:11" s="248" customFormat="1">
      <c r="B36" s="369" t="s">
        <v>83</v>
      </c>
      <c r="C36" s="370" t="s">
        <v>395</v>
      </c>
      <c r="D36" s="375" t="s">
        <v>396</v>
      </c>
      <c r="E36" s="372" t="s">
        <v>241</v>
      </c>
      <c r="F36" s="372">
        <v>42701</v>
      </c>
      <c r="G36" s="372"/>
      <c r="H36" s="369">
        <v>70</v>
      </c>
      <c r="I36" s="369" t="s">
        <v>209</v>
      </c>
      <c r="J36" s="369" t="s">
        <v>176</v>
      </c>
      <c r="K36" s="221"/>
    </row>
    <row r="37" spans="2:11" s="10" customFormat="1">
      <c r="B37" s="369" t="s">
        <v>83</v>
      </c>
      <c r="C37" s="370" t="s">
        <v>239</v>
      </c>
      <c r="D37" s="375" t="s">
        <v>240</v>
      </c>
      <c r="E37" s="372" t="s">
        <v>241</v>
      </c>
      <c r="F37" s="372">
        <v>42701</v>
      </c>
      <c r="G37" s="372" t="s">
        <v>23</v>
      </c>
      <c r="H37" s="369">
        <v>48</v>
      </c>
      <c r="I37" s="369" t="s">
        <v>209</v>
      </c>
      <c r="J37" s="369" t="s">
        <v>176</v>
      </c>
      <c r="K37" s="221"/>
    </row>
    <row r="38" spans="2:11" s="10" customFormat="1">
      <c r="B38" s="369" t="s">
        <v>87</v>
      </c>
      <c r="C38" s="370" t="s">
        <v>298</v>
      </c>
      <c r="D38" s="375" t="s">
        <v>299</v>
      </c>
      <c r="E38" s="372" t="s">
        <v>87</v>
      </c>
      <c r="F38" s="372">
        <v>42420</v>
      </c>
      <c r="G38" s="372" t="s">
        <v>24</v>
      </c>
      <c r="H38" s="369">
        <v>48</v>
      </c>
      <c r="I38" s="369" t="s">
        <v>209</v>
      </c>
      <c r="J38" s="369" t="s">
        <v>174</v>
      </c>
      <c r="K38" s="221"/>
    </row>
    <row r="39" spans="2:11" s="10" customFormat="1">
      <c r="B39" s="369" t="s">
        <v>87</v>
      </c>
      <c r="C39" s="370" t="s">
        <v>405</v>
      </c>
      <c r="D39" s="375" t="s">
        <v>406</v>
      </c>
      <c r="E39" s="372" t="s">
        <v>87</v>
      </c>
      <c r="F39" s="372">
        <v>42420</v>
      </c>
      <c r="G39" s="372"/>
      <c r="H39" s="369">
        <v>48</v>
      </c>
      <c r="I39" s="369" t="s">
        <v>209</v>
      </c>
      <c r="J39" s="369" t="s">
        <v>176</v>
      </c>
      <c r="K39" s="221"/>
    </row>
    <row r="40" spans="2:11" s="10" customFormat="1">
      <c r="B40" s="369" t="s">
        <v>87</v>
      </c>
      <c r="C40" s="370" t="s">
        <v>427</v>
      </c>
      <c r="D40" s="375" t="s">
        <v>428</v>
      </c>
      <c r="E40" s="372" t="s">
        <v>87</v>
      </c>
      <c r="F40" s="372">
        <v>42420</v>
      </c>
      <c r="G40" s="372"/>
      <c r="H40" s="369">
        <v>30</v>
      </c>
      <c r="I40" s="369" t="s">
        <v>208</v>
      </c>
      <c r="J40" s="369" t="s">
        <v>176</v>
      </c>
      <c r="K40" s="221"/>
    </row>
    <row r="41" spans="2:11" s="248" customFormat="1">
      <c r="B41" s="369" t="s">
        <v>88</v>
      </c>
      <c r="C41" s="374" t="s">
        <v>455</v>
      </c>
      <c r="D41" s="375" t="s">
        <v>456</v>
      </c>
      <c r="E41" s="372" t="s">
        <v>457</v>
      </c>
      <c r="F41" s="372">
        <v>40050</v>
      </c>
      <c r="G41" s="372"/>
      <c r="H41" s="369">
        <v>54</v>
      </c>
      <c r="I41" s="369" t="s">
        <v>208</v>
      </c>
      <c r="J41" s="369" t="s">
        <v>176</v>
      </c>
      <c r="K41" s="221"/>
    </row>
    <row r="42" spans="2:11" s="248" customFormat="1">
      <c r="B42" s="369" t="s">
        <v>90</v>
      </c>
      <c r="C42" s="374" t="s">
        <v>458</v>
      </c>
      <c r="D42" s="375" t="s">
        <v>459</v>
      </c>
      <c r="E42" s="372" t="s">
        <v>460</v>
      </c>
      <c r="F42" s="372">
        <v>42408</v>
      </c>
      <c r="G42" s="372"/>
      <c r="H42" s="369">
        <v>40</v>
      </c>
      <c r="I42" s="369" t="s">
        <v>209</v>
      </c>
      <c r="J42" s="369" t="s">
        <v>176</v>
      </c>
      <c r="K42" s="221"/>
    </row>
    <row r="43" spans="2:11" s="248" customFormat="1">
      <c r="B43" s="369" t="s">
        <v>90</v>
      </c>
      <c r="C43" s="374" t="s">
        <v>461</v>
      </c>
      <c r="D43" s="375" t="s">
        <v>462</v>
      </c>
      <c r="E43" s="372" t="s">
        <v>463</v>
      </c>
      <c r="F43" s="372">
        <v>42431</v>
      </c>
      <c r="G43" s="372"/>
      <c r="H43" s="369">
        <v>32</v>
      </c>
      <c r="I43" s="369" t="s">
        <v>209</v>
      </c>
      <c r="J43" s="369" t="s">
        <v>176</v>
      </c>
      <c r="K43" s="221"/>
    </row>
    <row r="44" spans="2:11" s="248" customFormat="1">
      <c r="B44" s="369" t="s">
        <v>90</v>
      </c>
      <c r="C44" s="374" t="s">
        <v>464</v>
      </c>
      <c r="D44" s="375" t="s">
        <v>465</v>
      </c>
      <c r="E44" s="372" t="s">
        <v>460</v>
      </c>
      <c r="F44" s="372">
        <v>42408</v>
      </c>
      <c r="G44" s="372"/>
      <c r="H44" s="369">
        <v>48</v>
      </c>
      <c r="I44" s="369" t="s">
        <v>209</v>
      </c>
      <c r="J44" s="369" t="s">
        <v>176</v>
      </c>
      <c r="K44" s="221"/>
    </row>
    <row r="45" spans="2:11" s="248" customFormat="1">
      <c r="B45" s="369" t="s">
        <v>92</v>
      </c>
      <c r="C45" s="374" t="s">
        <v>519</v>
      </c>
      <c r="D45" s="375" t="s">
        <v>520</v>
      </c>
      <c r="E45" s="372" t="s">
        <v>172</v>
      </c>
      <c r="F45" s="372">
        <v>40215</v>
      </c>
      <c r="G45" s="372"/>
      <c r="H45" s="369">
        <v>48</v>
      </c>
      <c r="I45" s="369" t="s">
        <v>209</v>
      </c>
      <c r="J45" s="369" t="s">
        <v>176</v>
      </c>
      <c r="K45" s="221"/>
    </row>
    <row r="46" spans="2:11" s="248" customFormat="1">
      <c r="B46" s="369" t="s">
        <v>92</v>
      </c>
      <c r="C46" s="370" t="s">
        <v>231</v>
      </c>
      <c r="D46" s="371" t="s">
        <v>232</v>
      </c>
      <c r="E46" s="372" t="s">
        <v>172</v>
      </c>
      <c r="F46" s="373">
        <v>40203</v>
      </c>
      <c r="G46" s="370" t="s">
        <v>24</v>
      </c>
      <c r="H46" s="369">
        <v>210</v>
      </c>
      <c r="I46" s="369" t="s">
        <v>209</v>
      </c>
      <c r="J46" s="373" t="s">
        <v>176</v>
      </c>
      <c r="K46" s="221"/>
    </row>
    <row r="47" spans="2:11" s="248" customFormat="1">
      <c r="B47" s="369" t="s">
        <v>92</v>
      </c>
      <c r="C47" s="370" t="s">
        <v>289</v>
      </c>
      <c r="D47" s="371" t="s">
        <v>290</v>
      </c>
      <c r="E47" s="372" t="s">
        <v>172</v>
      </c>
      <c r="F47" s="373">
        <v>40214</v>
      </c>
      <c r="G47" s="370" t="s">
        <v>24</v>
      </c>
      <c r="H47" s="369">
        <v>76</v>
      </c>
      <c r="I47" s="369" t="s">
        <v>209</v>
      </c>
      <c r="J47" s="373" t="s">
        <v>171</v>
      </c>
      <c r="K47" s="221"/>
    </row>
    <row r="48" spans="2:11" s="10" customFormat="1">
      <c r="B48" s="369" t="s">
        <v>92</v>
      </c>
      <c r="C48" s="370" t="s">
        <v>429</v>
      </c>
      <c r="D48" s="371" t="s">
        <v>430</v>
      </c>
      <c r="E48" s="372" t="s">
        <v>172</v>
      </c>
      <c r="F48" s="373">
        <v>40272</v>
      </c>
      <c r="G48" s="370"/>
      <c r="H48" s="369">
        <v>322</v>
      </c>
      <c r="I48" s="369" t="s">
        <v>209</v>
      </c>
      <c r="J48" s="373" t="s">
        <v>176</v>
      </c>
      <c r="K48" s="221"/>
    </row>
    <row r="49" spans="2:11" s="248" customFormat="1">
      <c r="B49" s="369" t="s">
        <v>92</v>
      </c>
      <c r="C49" s="370" t="s">
        <v>300</v>
      </c>
      <c r="D49" s="371" t="s">
        <v>301</v>
      </c>
      <c r="E49" s="372" t="s">
        <v>172</v>
      </c>
      <c r="F49" s="373">
        <v>40245</v>
      </c>
      <c r="G49" s="370" t="s">
        <v>24</v>
      </c>
      <c r="H49" s="369">
        <v>100</v>
      </c>
      <c r="I49" s="369" t="s">
        <v>208</v>
      </c>
      <c r="J49" s="373" t="s">
        <v>171</v>
      </c>
      <c r="K49" s="221"/>
    </row>
    <row r="50" spans="2:11" s="248" customFormat="1">
      <c r="B50" s="369" t="s">
        <v>92</v>
      </c>
      <c r="C50" s="370" t="s">
        <v>215</v>
      </c>
      <c r="D50" s="369" t="s">
        <v>216</v>
      </c>
      <c r="E50" s="372" t="s">
        <v>172</v>
      </c>
      <c r="F50" s="372">
        <v>40118</v>
      </c>
      <c r="G50" s="370" t="s">
        <v>24</v>
      </c>
      <c r="H50" s="369">
        <v>192</v>
      </c>
      <c r="I50" s="369" t="s">
        <v>209</v>
      </c>
      <c r="J50" s="369" t="s">
        <v>176</v>
      </c>
      <c r="K50" s="221"/>
    </row>
    <row r="51" spans="2:11" s="248" customFormat="1">
      <c r="B51" s="369" t="s">
        <v>92</v>
      </c>
      <c r="C51" s="370" t="s">
        <v>409</v>
      </c>
      <c r="D51" s="369" t="s">
        <v>410</v>
      </c>
      <c r="E51" s="372" t="s">
        <v>172</v>
      </c>
      <c r="F51" s="372">
        <v>40203</v>
      </c>
      <c r="G51" s="370"/>
      <c r="H51" s="369">
        <v>69</v>
      </c>
      <c r="I51" s="369" t="s">
        <v>209</v>
      </c>
      <c r="J51" s="369" t="s">
        <v>174</v>
      </c>
      <c r="K51" s="221"/>
    </row>
    <row r="52" spans="2:11" s="10" customFormat="1">
      <c r="B52" s="369" t="s">
        <v>92</v>
      </c>
      <c r="C52" s="370" t="s">
        <v>385</v>
      </c>
      <c r="D52" s="378" t="s">
        <v>386</v>
      </c>
      <c r="E52" s="372" t="s">
        <v>172</v>
      </c>
      <c r="F52" s="373">
        <v>40216</v>
      </c>
      <c r="G52" s="370" t="s">
        <v>24</v>
      </c>
      <c r="H52" s="369">
        <v>312</v>
      </c>
      <c r="I52" s="369" t="s">
        <v>209</v>
      </c>
      <c r="J52" s="373" t="s">
        <v>176</v>
      </c>
      <c r="K52" s="221"/>
    </row>
    <row r="53" spans="2:11" s="10" customFormat="1">
      <c r="B53" s="369" t="s">
        <v>92</v>
      </c>
      <c r="C53" s="370" t="s">
        <v>521</v>
      </c>
      <c r="D53" s="378" t="s">
        <v>522</v>
      </c>
      <c r="E53" s="372" t="s">
        <v>172</v>
      </c>
      <c r="F53" s="373">
        <v>40202</v>
      </c>
      <c r="G53" s="370"/>
      <c r="H53" s="369">
        <v>127</v>
      </c>
      <c r="I53" s="369" t="s">
        <v>209</v>
      </c>
      <c r="J53" s="373" t="s">
        <v>171</v>
      </c>
      <c r="K53" s="221"/>
    </row>
    <row r="54" spans="2:11" s="10" customFormat="1">
      <c r="B54" s="369" t="s">
        <v>92</v>
      </c>
      <c r="C54" s="370" t="s">
        <v>431</v>
      </c>
      <c r="D54" s="378" t="s">
        <v>432</v>
      </c>
      <c r="E54" s="372" t="s">
        <v>172</v>
      </c>
      <c r="F54" s="373">
        <v>40229</v>
      </c>
      <c r="G54" s="370"/>
      <c r="H54" s="369">
        <v>264</v>
      </c>
      <c r="I54" s="369" t="s">
        <v>209</v>
      </c>
      <c r="J54" s="373" t="s">
        <v>176</v>
      </c>
      <c r="K54" s="221"/>
    </row>
    <row r="55" spans="2:11" s="10" customFormat="1">
      <c r="B55" s="369" t="s">
        <v>92</v>
      </c>
      <c r="C55" s="370" t="s">
        <v>242</v>
      </c>
      <c r="D55" s="378" t="s">
        <v>244</v>
      </c>
      <c r="E55" s="372" t="s">
        <v>172</v>
      </c>
      <c r="F55" s="373">
        <v>40217</v>
      </c>
      <c r="G55" s="370" t="s">
        <v>24</v>
      </c>
      <c r="H55" s="369">
        <v>80</v>
      </c>
      <c r="I55" s="369" t="s">
        <v>209</v>
      </c>
      <c r="J55" s="377" t="s">
        <v>243</v>
      </c>
      <c r="K55" s="221"/>
    </row>
    <row r="56" spans="2:11" s="10" customFormat="1">
      <c r="B56" s="369" t="s">
        <v>92</v>
      </c>
      <c r="C56" s="370" t="s">
        <v>466</v>
      </c>
      <c r="D56" s="378" t="s">
        <v>467</v>
      </c>
      <c r="E56" s="372" t="s">
        <v>172</v>
      </c>
      <c r="F56" s="373">
        <v>40202</v>
      </c>
      <c r="G56" s="370"/>
      <c r="H56" s="369">
        <v>319</v>
      </c>
      <c r="I56" s="369" t="s">
        <v>209</v>
      </c>
      <c r="J56" s="377" t="s">
        <v>176</v>
      </c>
      <c r="K56" s="221"/>
    </row>
    <row r="57" spans="2:11" s="10" customFormat="1">
      <c r="B57" s="369" t="s">
        <v>92</v>
      </c>
      <c r="C57" s="370" t="s">
        <v>418</v>
      </c>
      <c r="D57" s="378" t="s">
        <v>419</v>
      </c>
      <c r="E57" s="372" t="s">
        <v>172</v>
      </c>
      <c r="F57" s="373">
        <v>40211</v>
      </c>
      <c r="G57" s="370"/>
      <c r="H57" s="369">
        <v>76</v>
      </c>
      <c r="I57" s="369" t="s">
        <v>209</v>
      </c>
      <c r="J57" s="377" t="s">
        <v>176</v>
      </c>
      <c r="K57" s="221"/>
    </row>
    <row r="58" spans="2:11" s="10" customFormat="1">
      <c r="B58" s="369" t="s">
        <v>92</v>
      </c>
      <c r="C58" s="370" t="s">
        <v>302</v>
      </c>
      <c r="D58" s="369" t="s">
        <v>303</v>
      </c>
      <c r="E58" s="372" t="s">
        <v>172</v>
      </c>
      <c r="F58" s="372">
        <v>40210</v>
      </c>
      <c r="G58" s="370" t="s">
        <v>24</v>
      </c>
      <c r="H58" s="369">
        <v>233</v>
      </c>
      <c r="I58" s="369" t="s">
        <v>209</v>
      </c>
      <c r="J58" s="369" t="s">
        <v>176</v>
      </c>
      <c r="K58" s="221"/>
    </row>
    <row r="59" spans="2:11" s="10" customFormat="1">
      <c r="B59" s="369" t="s">
        <v>92</v>
      </c>
      <c r="C59" s="370" t="s">
        <v>523</v>
      </c>
      <c r="D59" s="369" t="s">
        <v>524</v>
      </c>
      <c r="E59" s="372" t="s">
        <v>172</v>
      </c>
      <c r="F59" s="372">
        <v>40210</v>
      </c>
      <c r="G59" s="370"/>
      <c r="H59" s="369">
        <v>40</v>
      </c>
      <c r="I59" s="369" t="s">
        <v>209</v>
      </c>
      <c r="J59" s="369" t="s">
        <v>176</v>
      </c>
      <c r="K59" s="221"/>
    </row>
    <row r="60" spans="2:11" s="10" customFormat="1">
      <c r="B60" s="369" t="s">
        <v>92</v>
      </c>
      <c r="C60" s="370" t="s">
        <v>525</v>
      </c>
      <c r="D60" s="369" t="s">
        <v>526</v>
      </c>
      <c r="E60" s="372" t="s">
        <v>172</v>
      </c>
      <c r="F60" s="372">
        <v>40203</v>
      </c>
      <c r="G60" s="370"/>
      <c r="H60" s="369">
        <v>84</v>
      </c>
      <c r="I60" s="369" t="s">
        <v>208</v>
      </c>
      <c r="J60" s="369" t="s">
        <v>176</v>
      </c>
      <c r="K60" s="221"/>
    </row>
    <row r="61" spans="2:11" s="10" customFormat="1">
      <c r="B61" s="369" t="s">
        <v>92</v>
      </c>
      <c r="C61" s="370" t="s">
        <v>217</v>
      </c>
      <c r="D61" s="369" t="s">
        <v>218</v>
      </c>
      <c r="E61" s="372" t="s">
        <v>172</v>
      </c>
      <c r="F61" s="372">
        <v>40202</v>
      </c>
      <c r="G61" s="370" t="s">
        <v>24</v>
      </c>
      <c r="H61" s="369">
        <v>344</v>
      </c>
      <c r="I61" s="369" t="s">
        <v>209</v>
      </c>
      <c r="J61" s="369" t="s">
        <v>176</v>
      </c>
      <c r="K61" s="221"/>
    </row>
    <row r="62" spans="2:11" s="10" customFormat="1" ht="14.5" customHeight="1">
      <c r="B62" s="369" t="s">
        <v>156</v>
      </c>
      <c r="C62" s="370" t="s">
        <v>263</v>
      </c>
      <c r="D62" s="378" t="s">
        <v>264</v>
      </c>
      <c r="E62" s="372" t="s">
        <v>265</v>
      </c>
      <c r="F62" s="373">
        <v>40390</v>
      </c>
      <c r="G62" s="370" t="s">
        <v>23</v>
      </c>
      <c r="H62" s="369">
        <v>46</v>
      </c>
      <c r="I62" s="369" t="s">
        <v>208</v>
      </c>
      <c r="J62" s="373" t="s">
        <v>176</v>
      </c>
      <c r="K62" s="221"/>
    </row>
    <row r="63" spans="2:11" s="10" customFormat="1">
      <c r="B63" s="369" t="s">
        <v>93</v>
      </c>
      <c r="C63" s="370" t="s">
        <v>308</v>
      </c>
      <c r="D63" s="378" t="s">
        <v>388</v>
      </c>
      <c r="E63" s="372" t="s">
        <v>198</v>
      </c>
      <c r="F63" s="373">
        <v>41011</v>
      </c>
      <c r="G63" s="370"/>
      <c r="H63" s="369">
        <v>30</v>
      </c>
      <c r="I63" s="369" t="s">
        <v>208</v>
      </c>
      <c r="J63" s="373" t="s">
        <v>171</v>
      </c>
      <c r="K63" s="221"/>
    </row>
    <row r="64" spans="2:11" s="10" customFormat="1">
      <c r="B64" s="369" t="s">
        <v>93</v>
      </c>
      <c r="C64" s="370" t="s">
        <v>222</v>
      </c>
      <c r="D64" s="378" t="s">
        <v>223</v>
      </c>
      <c r="E64" s="372" t="s">
        <v>198</v>
      </c>
      <c r="F64" s="373">
        <v>41017</v>
      </c>
      <c r="G64" s="370" t="s">
        <v>24</v>
      </c>
      <c r="H64" s="369">
        <v>88</v>
      </c>
      <c r="I64" s="369" t="s">
        <v>209</v>
      </c>
      <c r="J64" s="373" t="s">
        <v>176</v>
      </c>
      <c r="K64" s="221"/>
    </row>
    <row r="65" spans="2:11" s="10" customFormat="1">
      <c r="B65" s="369" t="s">
        <v>93</v>
      </c>
      <c r="C65" s="370" t="s">
        <v>383</v>
      </c>
      <c r="D65" s="378" t="s">
        <v>384</v>
      </c>
      <c r="E65" s="372" t="s">
        <v>245</v>
      </c>
      <c r="F65" s="373">
        <v>41018</v>
      </c>
      <c r="G65" s="370" t="s">
        <v>24</v>
      </c>
      <c r="H65" s="369">
        <v>88</v>
      </c>
      <c r="I65" s="369" t="s">
        <v>209</v>
      </c>
      <c r="J65" s="373" t="s">
        <v>176</v>
      </c>
      <c r="K65" s="221"/>
    </row>
    <row r="66" spans="2:11" s="10" customFormat="1">
      <c r="B66" s="369" t="s">
        <v>95</v>
      </c>
      <c r="C66" s="370" t="s">
        <v>468</v>
      </c>
      <c r="D66" s="378" t="s">
        <v>469</v>
      </c>
      <c r="E66" s="372" t="s">
        <v>470</v>
      </c>
      <c r="F66" s="373">
        <v>40906</v>
      </c>
      <c r="G66" s="370"/>
      <c r="H66" s="369">
        <v>16</v>
      </c>
      <c r="I66" s="369" t="s">
        <v>208</v>
      </c>
      <c r="J66" s="373" t="s">
        <v>171</v>
      </c>
      <c r="K66" s="221"/>
    </row>
    <row r="67" spans="2:11" s="10" customFormat="1">
      <c r="B67" s="369" t="s">
        <v>99</v>
      </c>
      <c r="C67" s="370" t="s">
        <v>527</v>
      </c>
      <c r="D67" s="378" t="s">
        <v>389</v>
      </c>
      <c r="E67" s="372" t="s">
        <v>390</v>
      </c>
      <c r="F67" s="373">
        <v>41311</v>
      </c>
      <c r="G67" s="370"/>
      <c r="H67" s="369">
        <v>61</v>
      </c>
      <c r="I67" s="369" t="s">
        <v>208</v>
      </c>
      <c r="J67" s="373" t="s">
        <v>176</v>
      </c>
      <c r="K67" s="221"/>
    </row>
    <row r="68" spans="2:11" s="10" customFormat="1">
      <c r="B68" s="369" t="s">
        <v>100</v>
      </c>
      <c r="C68" s="370" t="s">
        <v>528</v>
      </c>
      <c r="D68" s="378" t="s">
        <v>529</v>
      </c>
      <c r="E68" s="372" t="s">
        <v>530</v>
      </c>
      <c r="F68" s="373">
        <v>41749</v>
      </c>
      <c r="G68" s="370"/>
      <c r="H68" s="369">
        <v>24</v>
      </c>
      <c r="I68" s="369" t="s">
        <v>209</v>
      </c>
      <c r="J68" s="369" t="s">
        <v>176</v>
      </c>
      <c r="K68" s="221"/>
    </row>
    <row r="69" spans="2:11" s="10" customFormat="1">
      <c r="B69" s="369" t="s">
        <v>107</v>
      </c>
      <c r="C69" s="370" t="s">
        <v>305</v>
      </c>
      <c r="D69" s="369" t="s">
        <v>306</v>
      </c>
      <c r="E69" s="372" t="s">
        <v>186</v>
      </c>
      <c r="F69" s="372">
        <v>40475</v>
      </c>
      <c r="G69" s="372" t="s">
        <v>24</v>
      </c>
      <c r="H69" s="369">
        <v>79</v>
      </c>
      <c r="I69" s="369" t="s">
        <v>208</v>
      </c>
      <c r="J69" s="369" t="s">
        <v>176</v>
      </c>
      <c r="K69" s="221"/>
    </row>
    <row r="70" spans="2:11" s="10" customFormat="1">
      <c r="B70" s="369" t="s">
        <v>110</v>
      </c>
      <c r="C70" s="370" t="s">
        <v>531</v>
      </c>
      <c r="D70" s="369" t="s">
        <v>532</v>
      </c>
      <c r="E70" s="372" t="s">
        <v>415</v>
      </c>
      <c r="F70" s="372">
        <v>42025</v>
      </c>
      <c r="G70" s="372"/>
      <c r="H70" s="369">
        <v>60</v>
      </c>
      <c r="I70" s="369" t="s">
        <v>209</v>
      </c>
      <c r="J70" s="369" t="s">
        <v>176</v>
      </c>
      <c r="K70" s="221"/>
    </row>
    <row r="71" spans="2:11" s="10" customFormat="1">
      <c r="B71" s="379" t="s">
        <v>110</v>
      </c>
      <c r="C71" s="374" t="s">
        <v>533</v>
      </c>
      <c r="D71" s="379" t="s">
        <v>534</v>
      </c>
      <c r="E71" s="381" t="s">
        <v>535</v>
      </c>
      <c r="F71" s="381">
        <v>42029</v>
      </c>
      <c r="G71" s="381"/>
      <c r="H71" s="379">
        <v>24</v>
      </c>
      <c r="I71" s="379" t="s">
        <v>208</v>
      </c>
      <c r="J71" s="379" t="s">
        <v>171</v>
      </c>
      <c r="K71" s="221"/>
    </row>
    <row r="72" spans="2:11" s="10" customFormat="1">
      <c r="B72" s="369" t="s">
        <v>110</v>
      </c>
      <c r="C72" s="370" t="s">
        <v>413</v>
      </c>
      <c r="D72" s="369" t="s">
        <v>414</v>
      </c>
      <c r="E72" s="372" t="s">
        <v>415</v>
      </c>
      <c r="F72" s="372">
        <v>42025</v>
      </c>
      <c r="G72" s="372"/>
      <c r="H72" s="369">
        <v>50</v>
      </c>
      <c r="I72" s="369" t="s">
        <v>209</v>
      </c>
      <c r="J72" s="369" t="s">
        <v>171</v>
      </c>
      <c r="K72" s="221"/>
    </row>
    <row r="73" spans="2:11" s="10" customFormat="1">
      <c r="B73" s="369" t="s">
        <v>112</v>
      </c>
      <c r="C73" s="370" t="s">
        <v>397</v>
      </c>
      <c r="D73" s="369" t="s">
        <v>398</v>
      </c>
      <c r="E73" s="372" t="s">
        <v>248</v>
      </c>
      <c r="F73" s="372">
        <v>41056</v>
      </c>
      <c r="G73" s="372"/>
      <c r="H73" s="369">
        <v>50</v>
      </c>
      <c r="I73" s="369" t="s">
        <v>209</v>
      </c>
      <c r="J73" s="369" t="s">
        <v>176</v>
      </c>
      <c r="K73" s="221"/>
    </row>
    <row r="74" spans="2:11" s="10" customFormat="1">
      <c r="B74" s="369" t="s">
        <v>112</v>
      </c>
      <c r="C74" s="370" t="s">
        <v>407</v>
      </c>
      <c r="D74" s="369" t="s">
        <v>408</v>
      </c>
      <c r="E74" s="372" t="s">
        <v>248</v>
      </c>
      <c r="F74" s="372">
        <v>41056</v>
      </c>
      <c r="G74" s="372"/>
      <c r="H74" s="369">
        <v>22</v>
      </c>
      <c r="I74" s="369" t="s">
        <v>209</v>
      </c>
      <c r="J74" s="369" t="s">
        <v>176</v>
      </c>
      <c r="K74" s="221"/>
    </row>
    <row r="75" spans="2:11" s="10" customFormat="1">
      <c r="B75" s="373" t="s">
        <v>112</v>
      </c>
      <c r="C75" s="373" t="s">
        <v>246</v>
      </c>
      <c r="D75" s="378" t="s">
        <v>247</v>
      </c>
      <c r="E75" s="373" t="s">
        <v>248</v>
      </c>
      <c r="F75" s="373">
        <v>41056</v>
      </c>
      <c r="G75" s="373" t="s">
        <v>23</v>
      </c>
      <c r="H75" s="373">
        <v>40</v>
      </c>
      <c r="I75" s="373" t="s">
        <v>209</v>
      </c>
      <c r="J75" s="373" t="s">
        <v>304</v>
      </c>
      <c r="K75" s="221"/>
    </row>
    <row r="76" spans="2:11" s="10" customFormat="1">
      <c r="B76" s="373" t="s">
        <v>113</v>
      </c>
      <c r="C76" s="373" t="s">
        <v>536</v>
      </c>
      <c r="D76" s="378" t="s">
        <v>537</v>
      </c>
      <c r="E76" s="373" t="s">
        <v>175</v>
      </c>
      <c r="F76" s="373">
        <v>42003</v>
      </c>
      <c r="G76" s="373"/>
      <c r="H76" s="373">
        <v>48</v>
      </c>
      <c r="I76" s="373" t="s">
        <v>209</v>
      </c>
      <c r="J76" s="377" t="s">
        <v>176</v>
      </c>
      <c r="K76" s="221"/>
    </row>
    <row r="77" spans="2:11" s="10" customFormat="1">
      <c r="B77" s="369" t="s">
        <v>116</v>
      </c>
      <c r="C77" s="370" t="s">
        <v>279</v>
      </c>
      <c r="D77" s="370" t="s">
        <v>280</v>
      </c>
      <c r="E77" s="372" t="s">
        <v>281</v>
      </c>
      <c r="F77" s="377">
        <v>40155</v>
      </c>
      <c r="G77" s="377" t="s">
        <v>24</v>
      </c>
      <c r="H77" s="369">
        <v>72</v>
      </c>
      <c r="I77" s="369" t="s">
        <v>209</v>
      </c>
      <c r="J77" s="377" t="s">
        <v>176</v>
      </c>
      <c r="K77" s="221"/>
    </row>
    <row r="78" spans="2:11" s="248" customFormat="1">
      <c r="B78" s="369" t="s">
        <v>118</v>
      </c>
      <c r="C78" s="370" t="s">
        <v>266</v>
      </c>
      <c r="D78" s="378" t="s">
        <v>267</v>
      </c>
      <c r="E78" s="372" t="s">
        <v>268</v>
      </c>
      <c r="F78" s="373">
        <v>40330</v>
      </c>
      <c r="G78" s="373" t="s">
        <v>23</v>
      </c>
      <c r="H78" s="369">
        <v>36</v>
      </c>
      <c r="I78" s="369" t="s">
        <v>208</v>
      </c>
      <c r="J78" s="373" t="s">
        <v>171</v>
      </c>
      <c r="K78" s="221"/>
    </row>
    <row r="79" spans="2:11" s="10" customFormat="1">
      <c r="B79" s="369" t="s">
        <v>118</v>
      </c>
      <c r="C79" s="370" t="s">
        <v>269</v>
      </c>
      <c r="D79" s="378" t="s">
        <v>270</v>
      </c>
      <c r="E79" s="372" t="s">
        <v>268</v>
      </c>
      <c r="F79" s="373">
        <v>40330</v>
      </c>
      <c r="G79" s="373" t="s">
        <v>23</v>
      </c>
      <c r="H79" s="369">
        <v>40</v>
      </c>
      <c r="I79" s="369" t="s">
        <v>208</v>
      </c>
      <c r="J79" s="373" t="s">
        <v>176</v>
      </c>
      <c r="K79" s="221"/>
    </row>
    <row r="80" spans="2:11" s="10" customFormat="1">
      <c r="B80" s="369" t="s">
        <v>127</v>
      </c>
      <c r="C80" s="370" t="s">
        <v>538</v>
      </c>
      <c r="D80" s="378" t="s">
        <v>539</v>
      </c>
      <c r="E80" s="372" t="s">
        <v>540</v>
      </c>
      <c r="F80" s="373">
        <v>40014</v>
      </c>
      <c r="G80" s="373"/>
      <c r="H80" s="369">
        <v>72</v>
      </c>
      <c r="I80" s="369" t="s">
        <v>209</v>
      </c>
      <c r="J80" s="373" t="s">
        <v>304</v>
      </c>
      <c r="K80" s="221"/>
    </row>
    <row r="81" spans="2:11" s="10" customFormat="1">
      <c r="B81" s="369" t="s">
        <v>129</v>
      </c>
      <c r="C81" s="370" t="s">
        <v>424</v>
      </c>
      <c r="D81" s="378" t="s">
        <v>425</v>
      </c>
      <c r="E81" s="372" t="s">
        <v>426</v>
      </c>
      <c r="F81" s="373">
        <v>41314</v>
      </c>
      <c r="G81" s="373"/>
      <c r="H81" s="369">
        <v>10</v>
      </c>
      <c r="I81" s="369" t="s">
        <v>209</v>
      </c>
      <c r="J81" s="373" t="s">
        <v>304</v>
      </c>
      <c r="K81" s="221"/>
    </row>
    <row r="82" spans="2:11" s="10" customFormat="1">
      <c r="B82" s="369" t="s">
        <v>129</v>
      </c>
      <c r="C82" s="370" t="s">
        <v>541</v>
      </c>
      <c r="D82" s="378" t="s">
        <v>425</v>
      </c>
      <c r="E82" s="372" t="s">
        <v>426</v>
      </c>
      <c r="F82" s="373">
        <v>41314</v>
      </c>
      <c r="G82" s="373"/>
      <c r="H82" s="369">
        <v>12</v>
      </c>
      <c r="I82" s="369" t="s">
        <v>209</v>
      </c>
      <c r="J82" s="373" t="s">
        <v>176</v>
      </c>
      <c r="K82" s="221"/>
    </row>
    <row r="83" spans="2:11" s="10" customFormat="1">
      <c r="B83" s="369" t="s">
        <v>131</v>
      </c>
      <c r="C83" s="370" t="s">
        <v>471</v>
      </c>
      <c r="D83" s="378" t="s">
        <v>472</v>
      </c>
      <c r="E83" s="372" t="s">
        <v>473</v>
      </c>
      <c r="F83" s="373">
        <v>41701</v>
      </c>
      <c r="G83" s="373"/>
      <c r="H83" s="369">
        <v>36</v>
      </c>
      <c r="I83" s="369" t="s">
        <v>208</v>
      </c>
      <c r="J83" s="373" t="s">
        <v>176</v>
      </c>
      <c r="K83" s="221"/>
    </row>
    <row r="84" spans="2:11" s="10" customFormat="1">
      <c r="B84" s="369" t="s">
        <v>131</v>
      </c>
      <c r="C84" s="370" t="s">
        <v>474</v>
      </c>
      <c r="D84" s="378" t="s">
        <v>475</v>
      </c>
      <c r="E84" s="372" t="s">
        <v>473</v>
      </c>
      <c r="F84" s="373">
        <v>41701</v>
      </c>
      <c r="G84" s="373"/>
      <c r="H84" s="369">
        <v>32</v>
      </c>
      <c r="I84" s="369" t="s">
        <v>208</v>
      </c>
      <c r="J84" s="373" t="s">
        <v>176</v>
      </c>
      <c r="K84" s="221"/>
    </row>
    <row r="85" spans="2:11" s="10" customFormat="1">
      <c r="B85" s="373" t="s">
        <v>132</v>
      </c>
      <c r="C85" s="373" t="s">
        <v>476</v>
      </c>
      <c r="D85" s="378" t="s">
        <v>477</v>
      </c>
      <c r="E85" s="373" t="s">
        <v>478</v>
      </c>
      <c r="F85" s="373">
        <v>41535</v>
      </c>
      <c r="G85" s="373"/>
      <c r="H85" s="373">
        <v>39</v>
      </c>
      <c r="I85" s="373" t="s">
        <v>208</v>
      </c>
      <c r="J85" s="373" t="s">
        <v>176</v>
      </c>
      <c r="K85" s="221"/>
    </row>
    <row r="86" spans="2:11" s="10" customFormat="1">
      <c r="B86" s="373" t="s">
        <v>133</v>
      </c>
      <c r="C86" s="373" t="s">
        <v>271</v>
      </c>
      <c r="D86" s="378" t="s">
        <v>272</v>
      </c>
      <c r="E86" s="373" t="s">
        <v>273</v>
      </c>
      <c r="F86" s="373">
        <v>40312</v>
      </c>
      <c r="G86" s="373" t="s">
        <v>23</v>
      </c>
      <c r="H86" s="373">
        <v>32</v>
      </c>
      <c r="I86" s="373" t="s">
        <v>208</v>
      </c>
      <c r="J86" s="373" t="s">
        <v>171</v>
      </c>
      <c r="K86" s="221"/>
    </row>
    <row r="87" spans="2:11" s="10" customFormat="1">
      <c r="B87" s="373" t="s">
        <v>137</v>
      </c>
      <c r="C87" s="373" t="s">
        <v>416</v>
      </c>
      <c r="D87" s="378" t="s">
        <v>417</v>
      </c>
      <c r="E87" s="373" t="s">
        <v>251</v>
      </c>
      <c r="F87" s="373">
        <v>40351</v>
      </c>
      <c r="G87" s="373"/>
      <c r="H87" s="373">
        <v>68</v>
      </c>
      <c r="I87" s="373" t="s">
        <v>209</v>
      </c>
      <c r="J87" s="373" t="s">
        <v>176</v>
      </c>
      <c r="K87" s="221"/>
    </row>
    <row r="88" spans="2:11" s="10" customFormat="1">
      <c r="B88" s="369" t="s">
        <v>137</v>
      </c>
      <c r="C88" s="370" t="s">
        <v>249</v>
      </c>
      <c r="D88" s="369" t="s">
        <v>250</v>
      </c>
      <c r="E88" s="372" t="s">
        <v>251</v>
      </c>
      <c r="F88" s="372">
        <v>40351</v>
      </c>
      <c r="G88" s="373" t="s">
        <v>23</v>
      </c>
      <c r="H88" s="369">
        <v>40</v>
      </c>
      <c r="I88" s="369" t="s">
        <v>209</v>
      </c>
      <c r="J88" s="369" t="s">
        <v>176</v>
      </c>
      <c r="K88" s="221"/>
    </row>
    <row r="89" spans="2:11" s="10" customFormat="1">
      <c r="B89" s="369" t="s">
        <v>139</v>
      </c>
      <c r="C89" s="370" t="s">
        <v>542</v>
      </c>
      <c r="D89" s="369" t="s">
        <v>543</v>
      </c>
      <c r="E89" s="372" t="s">
        <v>544</v>
      </c>
      <c r="F89" s="372">
        <v>40379</v>
      </c>
      <c r="G89" s="373"/>
      <c r="H89" s="369">
        <v>12</v>
      </c>
      <c r="I89" s="369" t="s">
        <v>208</v>
      </c>
      <c r="J89" s="369" t="s">
        <v>176</v>
      </c>
      <c r="K89" s="221"/>
    </row>
    <row r="90" spans="2:11" s="10" customFormat="1">
      <c r="B90" s="369" t="s">
        <v>142</v>
      </c>
      <c r="C90" s="370" t="s">
        <v>274</v>
      </c>
      <c r="D90" s="378" t="s">
        <v>275</v>
      </c>
      <c r="E90" s="372" t="s">
        <v>276</v>
      </c>
      <c r="F90" s="373">
        <v>40071</v>
      </c>
      <c r="G90" s="373" t="s">
        <v>23</v>
      </c>
      <c r="H90" s="369">
        <v>26</v>
      </c>
      <c r="I90" s="369" t="s">
        <v>208</v>
      </c>
      <c r="J90" s="373" t="s">
        <v>176</v>
      </c>
      <c r="K90" s="221"/>
    </row>
    <row r="91" spans="2:11" s="10" customFormat="1">
      <c r="B91" s="369" t="s">
        <v>143</v>
      </c>
      <c r="C91" s="370" t="s">
        <v>402</v>
      </c>
      <c r="D91" s="378" t="s">
        <v>403</v>
      </c>
      <c r="E91" s="372" t="s">
        <v>404</v>
      </c>
      <c r="F91" s="373">
        <v>42718</v>
      </c>
      <c r="G91" s="373"/>
      <c r="H91" s="369">
        <v>60</v>
      </c>
      <c r="I91" s="369" t="s">
        <v>208</v>
      </c>
      <c r="J91" s="373" t="s">
        <v>176</v>
      </c>
      <c r="K91" s="221"/>
    </row>
    <row r="92" spans="2:11" s="10" customFormat="1">
      <c r="B92" s="369" t="s">
        <v>145</v>
      </c>
      <c r="C92" s="370" t="s">
        <v>545</v>
      </c>
      <c r="D92" s="378" t="s">
        <v>546</v>
      </c>
      <c r="E92" s="372" t="s">
        <v>547</v>
      </c>
      <c r="F92" s="373">
        <v>42211</v>
      </c>
      <c r="G92" s="373"/>
      <c r="H92" s="369">
        <v>38</v>
      </c>
      <c r="I92" s="369" t="s">
        <v>209</v>
      </c>
      <c r="J92" s="373" t="s">
        <v>176</v>
      </c>
      <c r="K92" s="221"/>
    </row>
    <row r="93" spans="2:11" s="248" customFormat="1">
      <c r="B93" s="369" t="s">
        <v>146</v>
      </c>
      <c r="C93" s="370" t="s">
        <v>307</v>
      </c>
      <c r="D93" s="369" t="s">
        <v>422</v>
      </c>
      <c r="E93" s="372" t="s">
        <v>391</v>
      </c>
      <c r="F93" s="372">
        <v>40045</v>
      </c>
      <c r="G93" s="372"/>
      <c r="H93" s="369">
        <v>24</v>
      </c>
      <c r="I93" s="369" t="s">
        <v>208</v>
      </c>
      <c r="J93" s="369" t="s">
        <v>171</v>
      </c>
      <c r="K93" s="221"/>
    </row>
    <row r="94" spans="2:11" s="248" customFormat="1">
      <c r="B94" s="369" t="s">
        <v>147</v>
      </c>
      <c r="C94" s="370" t="s">
        <v>252</v>
      </c>
      <c r="D94" s="369" t="s">
        <v>253</v>
      </c>
      <c r="E94" s="372" t="s">
        <v>254</v>
      </c>
      <c r="F94" s="372">
        <v>42437</v>
      </c>
      <c r="G94" s="372" t="s">
        <v>23</v>
      </c>
      <c r="H94" s="369">
        <v>42</v>
      </c>
      <c r="I94" s="369" t="s">
        <v>208</v>
      </c>
      <c r="J94" s="369" t="s">
        <v>176</v>
      </c>
      <c r="K94" s="221"/>
    </row>
    <row r="95" spans="2:11" s="248" customFormat="1">
      <c r="B95" s="369" t="s">
        <v>148</v>
      </c>
      <c r="C95" s="370" t="s">
        <v>284</v>
      </c>
      <c r="D95" s="378" t="s">
        <v>285</v>
      </c>
      <c r="E95" s="372" t="s">
        <v>197</v>
      </c>
      <c r="F95" s="373">
        <v>42103</v>
      </c>
      <c r="G95" s="373" t="s">
        <v>24</v>
      </c>
      <c r="H95" s="369">
        <v>42</v>
      </c>
      <c r="I95" s="369" t="s">
        <v>209</v>
      </c>
      <c r="J95" s="373" t="s">
        <v>171</v>
      </c>
      <c r="K95" s="221"/>
    </row>
    <row r="96" spans="2:11" s="248" customFormat="1">
      <c r="B96" s="369" t="s">
        <v>148</v>
      </c>
      <c r="C96" s="374" t="s">
        <v>479</v>
      </c>
      <c r="D96" s="378" t="s">
        <v>480</v>
      </c>
      <c r="E96" s="372" t="s">
        <v>197</v>
      </c>
      <c r="F96" s="373">
        <v>42101</v>
      </c>
      <c r="G96" s="373"/>
      <c r="H96" s="369">
        <v>71</v>
      </c>
      <c r="I96" s="369" t="s">
        <v>209</v>
      </c>
      <c r="J96" s="373" t="s">
        <v>176</v>
      </c>
      <c r="K96" s="221"/>
    </row>
    <row r="97" spans="2:11" s="248" customFormat="1">
      <c r="B97" s="379" t="s">
        <v>148</v>
      </c>
      <c r="C97" s="374" t="s">
        <v>433</v>
      </c>
      <c r="D97" s="380" t="s">
        <v>434</v>
      </c>
      <c r="E97" s="381" t="s">
        <v>197</v>
      </c>
      <c r="F97" s="382">
        <v>42101</v>
      </c>
      <c r="G97" s="382"/>
      <c r="H97" s="379">
        <v>256</v>
      </c>
      <c r="I97" s="379" t="s">
        <v>209</v>
      </c>
      <c r="J97" s="382" t="s">
        <v>176</v>
      </c>
      <c r="K97" s="221"/>
    </row>
    <row r="98" spans="2:11" s="10" customFormat="1">
      <c r="B98" s="379" t="s">
        <v>148</v>
      </c>
      <c r="C98" s="374" t="s">
        <v>481</v>
      </c>
      <c r="D98" s="380" t="s">
        <v>482</v>
      </c>
      <c r="E98" s="381" t="s">
        <v>197</v>
      </c>
      <c r="F98" s="382">
        <v>42101</v>
      </c>
      <c r="G98" s="382"/>
      <c r="H98" s="379">
        <v>180</v>
      </c>
      <c r="I98" s="379" t="s">
        <v>209</v>
      </c>
      <c r="J98" s="382" t="s">
        <v>176</v>
      </c>
      <c r="K98" s="221"/>
    </row>
    <row r="99" spans="2:11" s="10" customFormat="1">
      <c r="B99" s="369" t="s">
        <v>148</v>
      </c>
      <c r="C99" s="374" t="s">
        <v>483</v>
      </c>
      <c r="D99" s="378" t="s">
        <v>484</v>
      </c>
      <c r="E99" s="372" t="s">
        <v>197</v>
      </c>
      <c r="F99" s="373">
        <v>42101</v>
      </c>
      <c r="G99" s="373"/>
      <c r="H99" s="369">
        <v>120</v>
      </c>
      <c r="I99" s="369" t="s">
        <v>209</v>
      </c>
      <c r="J99" s="373" t="s">
        <v>176</v>
      </c>
      <c r="K99" s="221"/>
    </row>
    <row r="100" spans="2:11" s="10" customFormat="1">
      <c r="B100" s="369" t="s">
        <v>148</v>
      </c>
      <c r="C100" s="374" t="s">
        <v>485</v>
      </c>
      <c r="D100" s="378" t="s">
        <v>486</v>
      </c>
      <c r="E100" s="372" t="s">
        <v>197</v>
      </c>
      <c r="F100" s="373">
        <v>42101</v>
      </c>
      <c r="G100" s="373"/>
      <c r="H100" s="369">
        <v>8</v>
      </c>
      <c r="I100" s="369" t="s">
        <v>209</v>
      </c>
      <c r="J100" s="373" t="s">
        <v>176</v>
      </c>
      <c r="K100" s="221"/>
    </row>
    <row r="101" spans="2:11" s="10" customFormat="1">
      <c r="B101" s="369" t="s">
        <v>148</v>
      </c>
      <c r="C101" s="370" t="s">
        <v>255</v>
      </c>
      <c r="D101" s="369" t="s">
        <v>256</v>
      </c>
      <c r="E101" s="372" t="s">
        <v>197</v>
      </c>
      <c r="F101" s="372">
        <v>42101</v>
      </c>
      <c r="G101" s="372" t="s">
        <v>23</v>
      </c>
      <c r="H101" s="369">
        <v>50</v>
      </c>
      <c r="I101" s="369" t="s">
        <v>208</v>
      </c>
      <c r="J101" s="369" t="s">
        <v>176</v>
      </c>
      <c r="K101" s="221"/>
    </row>
    <row r="102" spans="2:11">
      <c r="B102" s="369" t="s">
        <v>152</v>
      </c>
      <c r="C102" s="370" t="s">
        <v>399</v>
      </c>
      <c r="D102" s="369" t="s">
        <v>400</v>
      </c>
      <c r="E102" s="372" t="s">
        <v>401</v>
      </c>
      <c r="F102" s="372">
        <v>40769</v>
      </c>
      <c r="G102" s="372"/>
      <c r="H102" s="369">
        <v>42</v>
      </c>
      <c r="I102" s="369" t="s">
        <v>209</v>
      </c>
      <c r="J102" s="369" t="s">
        <v>171</v>
      </c>
      <c r="K102" s="221"/>
    </row>
    <row r="103" spans="2:11">
      <c r="B103" s="369" t="s">
        <v>153</v>
      </c>
      <c r="C103" s="370" t="s">
        <v>224</v>
      </c>
      <c r="D103" s="378" t="s">
        <v>225</v>
      </c>
      <c r="E103" s="372" t="s">
        <v>226</v>
      </c>
      <c r="F103" s="373">
        <v>41301</v>
      </c>
      <c r="G103" s="373" t="s">
        <v>23</v>
      </c>
      <c r="H103" s="369">
        <v>88</v>
      </c>
      <c r="I103" s="369" t="s">
        <v>208</v>
      </c>
      <c r="J103" s="373" t="s">
        <v>176</v>
      </c>
      <c r="K103" s="221"/>
    </row>
  </sheetData>
  <sheetProtection algorithmName="SHA-512" hashValue="zPofXoYebghd2ga9XOYnRLTxRD/RIuuJ6V/k2He+7dp2O2HT0wioj8lHR7tqpCCmr8A75Ohrtv9+LOed3QZWxQ==" saltValue="cKqGSsgK3EN96up8cUxJ3Q==" spinCount="100000" sheet="1" objects="1" scenarios="1"/>
  <sortState xmlns:xlrd2="http://schemas.microsoft.com/office/spreadsheetml/2017/richdata2" ref="A1:K101">
    <sortCondition ref="B6:B99"/>
  </sortState>
  <mergeCells count="4">
    <mergeCell ref="J1:K1"/>
    <mergeCell ref="B4:K4"/>
    <mergeCell ref="B3:K3"/>
    <mergeCell ref="B1:I2"/>
  </mergeCells>
  <phoneticPr fontId="94" type="noConversion"/>
  <pageMargins left="0.7" right="0.7" top="0.75" bottom="0.75" header="0.3" footer="0.3"/>
  <pageSetup scale="59"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438ea96a1e247f4c957a928b0f7d9d1e">
  <xsd:schema xmlns:xsd="http://www.w3.org/2001/XMLSchema" xmlns:xs="http://www.w3.org/2001/XMLSchema" xmlns:p="http://schemas.microsoft.com/office/2006/metadata/properties" xmlns:ns1="http://schemas.microsoft.com/sharepoint/v3" xmlns:ns2="151ce5e7-1996-4a34-9858-2e34f4bf01f8" targetNamespace="http://schemas.microsoft.com/office/2006/metadata/properties" ma:root="true" ma:fieldsID="804469bd9cbff77893d9f6f0edde486a" ns1:_="" ns2:_="">
    <xsd:import namespace="http://schemas.microsoft.com/sharepoint/v3"/>
    <xsd:import namespace="151ce5e7-1996-4a34-9858-2e34f4bf01f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4C893-72EE-48C1-B36E-F5B8111F1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1ce5e7-1996-4a34-9858-2e34f4bf0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0175B-7518-418D-90E0-0DC823A3E93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51ce5e7-1996-4a34-9858-2e34f4bf01f8"/>
    <ds:schemaRef ds:uri="http://www.w3.org/XML/1998/namespace"/>
    <ds:schemaRef ds:uri="http://purl.org/dc/dcmitype/"/>
  </ds:schemaRefs>
</ds:datastoreItem>
</file>

<file path=customXml/itemProps3.xml><?xml version="1.0" encoding="utf-8"?>
<ds:datastoreItem xmlns:ds="http://schemas.openxmlformats.org/officeDocument/2006/customXml" ds:itemID="{FAB7BC33-DDF3-4738-B685-2CF577235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1)Summary</vt:lpstr>
      <vt:lpstr>2)New Supply</vt:lpstr>
      <vt:lpstr>3)Scoring Overview</vt:lpstr>
      <vt:lpstr>4)# Affordable Units</vt:lpstr>
      <vt:lpstr>5)ProjectsNotPIS</vt:lpstr>
      <vt:lpstr>county</vt:lpstr>
      <vt:lpstr>'1)Summary'!Print_Area</vt:lpstr>
      <vt:lpstr>'2)New Supply'!Print_Area</vt:lpstr>
      <vt:lpstr>'3)Scoring Overview'!Print_Area</vt:lpstr>
      <vt:lpstr>'4)# Affordable Units'!Print_Titles</vt:lpstr>
      <vt:lpstr>Units</vt:lpstr>
      <vt:lpstr>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2017-05-05T14:33:42Z</dcterms:created>
  <dcterms:modified xsi:type="dcterms:W3CDTF">2026-03-31T16:01:23Z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ies>
</file>